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910" windowHeight="7275"/>
  </bookViews>
  <sheets>
    <sheet name="Desain Grafis" sheetId="6" r:id="rId1"/>
    <sheet name="Desain Web" sheetId="9" r:id="rId2"/>
  </sheets>
  <calcPr calcId="124519"/>
</workbook>
</file>

<file path=xl/calcChain.xml><?xml version="1.0" encoding="utf-8"?>
<calcChain xmlns="http://schemas.openxmlformats.org/spreadsheetml/2006/main">
  <c r="J162" i="6"/>
  <c r="J163"/>
  <c r="J164"/>
  <c r="J165"/>
  <c r="J168"/>
  <c r="J169"/>
  <c r="J170"/>
  <c r="J173"/>
  <c r="J174"/>
  <c r="J175"/>
  <c r="K175" s="1"/>
  <c r="J176"/>
  <c r="J177"/>
  <c r="J179"/>
  <c r="J180"/>
  <c r="J181"/>
  <c r="J182"/>
  <c r="J183"/>
  <c r="J184"/>
  <c r="J185"/>
  <c r="J186"/>
  <c r="J187"/>
  <c r="J188"/>
  <c r="J161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46" i="9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45"/>
  <c r="F143" i="6"/>
  <c r="G143" s="1"/>
  <c r="I143"/>
  <c r="K143"/>
  <c r="M143"/>
  <c r="O143"/>
  <c r="F144"/>
  <c r="G144" s="1"/>
  <c r="I144"/>
  <c r="K144"/>
  <c r="M144"/>
  <c r="O144"/>
  <c r="F145"/>
  <c r="G145" s="1"/>
  <c r="I145"/>
  <c r="K145"/>
  <c r="M145"/>
  <c r="O145"/>
  <c r="F146"/>
  <c r="G146" s="1"/>
  <c r="I146"/>
  <c r="K146"/>
  <c r="M146"/>
  <c r="O146"/>
  <c r="F147"/>
  <c r="G147" s="1"/>
  <c r="I147"/>
  <c r="K147"/>
  <c r="M147"/>
  <c r="O147"/>
  <c r="K127"/>
  <c r="F18"/>
  <c r="F49" i="9"/>
  <c r="I49"/>
  <c r="K49"/>
  <c r="M49"/>
  <c r="O49"/>
  <c r="F50"/>
  <c r="I50"/>
  <c r="K50"/>
  <c r="M50"/>
  <c r="O50"/>
  <c r="F51"/>
  <c r="I51"/>
  <c r="K51"/>
  <c r="M51"/>
  <c r="O51"/>
  <c r="F52"/>
  <c r="I52"/>
  <c r="K52"/>
  <c r="M52"/>
  <c r="O52"/>
  <c r="F53"/>
  <c r="I53"/>
  <c r="K53"/>
  <c r="M53"/>
  <c r="O53"/>
  <c r="F54"/>
  <c r="I54"/>
  <c r="K54"/>
  <c r="M54"/>
  <c r="O54"/>
  <c r="F55"/>
  <c r="I55"/>
  <c r="K55"/>
  <c r="M55"/>
  <c r="O55"/>
  <c r="F56"/>
  <c r="I56"/>
  <c r="K56"/>
  <c r="M56"/>
  <c r="O56"/>
  <c r="F57"/>
  <c r="I57"/>
  <c r="K57"/>
  <c r="M57"/>
  <c r="O57"/>
  <c r="F58"/>
  <c r="I58"/>
  <c r="K58"/>
  <c r="M58"/>
  <c r="O58"/>
  <c r="F59"/>
  <c r="I59"/>
  <c r="K59"/>
  <c r="M59"/>
  <c r="O59"/>
  <c r="F60"/>
  <c r="I60"/>
  <c r="K60"/>
  <c r="M60"/>
  <c r="O60"/>
  <c r="F61"/>
  <c r="I61"/>
  <c r="K61"/>
  <c r="M61"/>
  <c r="O61"/>
  <c r="F62"/>
  <c r="I62"/>
  <c r="K62"/>
  <c r="M62"/>
  <c r="O62"/>
  <c r="F63"/>
  <c r="I63"/>
  <c r="K63"/>
  <c r="M63"/>
  <c r="O63"/>
  <c r="F64"/>
  <c r="I64"/>
  <c r="K64"/>
  <c r="M64"/>
  <c r="O64"/>
  <c r="F65"/>
  <c r="I65"/>
  <c r="K65"/>
  <c r="M65"/>
  <c r="O65"/>
  <c r="F66"/>
  <c r="I66"/>
  <c r="K66"/>
  <c r="M66"/>
  <c r="O66"/>
  <c r="F67"/>
  <c r="I67"/>
  <c r="K67"/>
  <c r="M67"/>
  <c r="O67"/>
  <c r="F68"/>
  <c r="I68"/>
  <c r="K68"/>
  <c r="M68"/>
  <c r="O68"/>
  <c r="F69"/>
  <c r="I69"/>
  <c r="K69"/>
  <c r="M69"/>
  <c r="O69"/>
  <c r="O48"/>
  <c r="M48"/>
  <c r="K48"/>
  <c r="I48"/>
  <c r="F48"/>
  <c r="E48"/>
  <c r="D48" s="1"/>
  <c r="O47"/>
  <c r="M47"/>
  <c r="K47"/>
  <c r="I47"/>
  <c r="F47"/>
  <c r="O46"/>
  <c r="M46"/>
  <c r="K46"/>
  <c r="I46"/>
  <c r="F46"/>
  <c r="O45"/>
  <c r="E45" s="1"/>
  <c r="D45" s="1"/>
  <c r="M45"/>
  <c r="K45"/>
  <c r="I45"/>
  <c r="F45"/>
  <c r="O32"/>
  <c r="M32"/>
  <c r="K32"/>
  <c r="I32"/>
  <c r="F32"/>
  <c r="G32" s="1"/>
  <c r="O31"/>
  <c r="M31"/>
  <c r="K31"/>
  <c r="I31"/>
  <c r="F31"/>
  <c r="G31" s="1"/>
  <c r="O30"/>
  <c r="M30"/>
  <c r="K30"/>
  <c r="I30"/>
  <c r="F30"/>
  <c r="G30" s="1"/>
  <c r="O29"/>
  <c r="M29"/>
  <c r="K29"/>
  <c r="I29"/>
  <c r="F29"/>
  <c r="G29" s="1"/>
  <c r="O28"/>
  <c r="M28"/>
  <c r="K28"/>
  <c r="I28"/>
  <c r="F28"/>
  <c r="G28" s="1"/>
  <c r="O27"/>
  <c r="M27"/>
  <c r="K27"/>
  <c r="I27"/>
  <c r="F27"/>
  <c r="G27" s="1"/>
  <c r="O26"/>
  <c r="M26"/>
  <c r="K26"/>
  <c r="I26"/>
  <c r="F26"/>
  <c r="G26" s="1"/>
  <c r="O25"/>
  <c r="M25"/>
  <c r="K25"/>
  <c r="I25"/>
  <c r="F25"/>
  <c r="G25" s="1"/>
  <c r="O24"/>
  <c r="M24"/>
  <c r="K24"/>
  <c r="I24"/>
  <c r="F24"/>
  <c r="G24" s="1"/>
  <c r="O23"/>
  <c r="M23"/>
  <c r="K23"/>
  <c r="I23"/>
  <c r="F23"/>
  <c r="G23" s="1"/>
  <c r="O22"/>
  <c r="M22"/>
  <c r="K22"/>
  <c r="I22"/>
  <c r="F22"/>
  <c r="G22" s="1"/>
  <c r="O21"/>
  <c r="M21"/>
  <c r="K21"/>
  <c r="I21"/>
  <c r="F21"/>
  <c r="G21" s="1"/>
  <c r="O20"/>
  <c r="M20"/>
  <c r="K20"/>
  <c r="I20"/>
  <c r="F20"/>
  <c r="G20" s="1"/>
  <c r="O19"/>
  <c r="M19"/>
  <c r="K19"/>
  <c r="I19"/>
  <c r="F19"/>
  <c r="G19" s="1"/>
  <c r="O18"/>
  <c r="M18"/>
  <c r="K18"/>
  <c r="I18"/>
  <c r="F18"/>
  <c r="G18" s="1"/>
  <c r="O17"/>
  <c r="M17"/>
  <c r="K17"/>
  <c r="I17"/>
  <c r="F17"/>
  <c r="G17" s="1"/>
  <c r="O16"/>
  <c r="M16"/>
  <c r="K16"/>
  <c r="I16"/>
  <c r="F16"/>
  <c r="G16" s="1"/>
  <c r="O15"/>
  <c r="M15"/>
  <c r="K15"/>
  <c r="I15"/>
  <c r="F15"/>
  <c r="G15" s="1"/>
  <c r="O14"/>
  <c r="M14"/>
  <c r="K14"/>
  <c r="I14"/>
  <c r="F14"/>
  <c r="G14" s="1"/>
  <c r="O13"/>
  <c r="M13"/>
  <c r="K13"/>
  <c r="I13"/>
  <c r="F13"/>
  <c r="G13" s="1"/>
  <c r="O12"/>
  <c r="M12"/>
  <c r="K12"/>
  <c r="I12"/>
  <c r="F12"/>
  <c r="G12" s="1"/>
  <c r="O11"/>
  <c r="M11"/>
  <c r="K11"/>
  <c r="I11"/>
  <c r="F11"/>
  <c r="G11" s="1"/>
  <c r="O10"/>
  <c r="M10"/>
  <c r="K10"/>
  <c r="I10"/>
  <c r="F10"/>
  <c r="G10" s="1"/>
  <c r="F165" i="6"/>
  <c r="I165"/>
  <c r="K165"/>
  <c r="M165"/>
  <c r="O165"/>
  <c r="F166"/>
  <c r="I166"/>
  <c r="K166"/>
  <c r="M166"/>
  <c r="O166"/>
  <c r="F167"/>
  <c r="I167"/>
  <c r="K167"/>
  <c r="M167"/>
  <c r="O167"/>
  <c r="F168"/>
  <c r="I168"/>
  <c r="K168"/>
  <c r="M168"/>
  <c r="O168"/>
  <c r="F169"/>
  <c r="I169"/>
  <c r="K169"/>
  <c r="M169"/>
  <c r="O169"/>
  <c r="F170"/>
  <c r="I170"/>
  <c r="K170"/>
  <c r="M170"/>
  <c r="O170"/>
  <c r="F171"/>
  <c r="I171"/>
  <c r="K171"/>
  <c r="M171"/>
  <c r="O171"/>
  <c r="F172"/>
  <c r="I172"/>
  <c r="K172"/>
  <c r="M172"/>
  <c r="O172"/>
  <c r="F173"/>
  <c r="I173"/>
  <c r="K173"/>
  <c r="M173"/>
  <c r="O173"/>
  <c r="F174"/>
  <c r="I174"/>
  <c r="K174"/>
  <c r="M174"/>
  <c r="O174"/>
  <c r="F175"/>
  <c r="I175"/>
  <c r="M175"/>
  <c r="O175"/>
  <c r="F176"/>
  <c r="I176"/>
  <c r="K176"/>
  <c r="M176"/>
  <c r="O176"/>
  <c r="F177"/>
  <c r="I177"/>
  <c r="K177"/>
  <c r="M177"/>
  <c r="O177"/>
  <c r="F178"/>
  <c r="I178"/>
  <c r="K178"/>
  <c r="M178"/>
  <c r="O178"/>
  <c r="F179"/>
  <c r="I179"/>
  <c r="K179"/>
  <c r="M179"/>
  <c r="O179"/>
  <c r="F180"/>
  <c r="I180"/>
  <c r="K180"/>
  <c r="M180"/>
  <c r="O180"/>
  <c r="F181"/>
  <c r="I181"/>
  <c r="K181"/>
  <c r="M181"/>
  <c r="O181"/>
  <c r="F182"/>
  <c r="I182"/>
  <c r="K182"/>
  <c r="M182"/>
  <c r="O182"/>
  <c r="F183"/>
  <c r="I183"/>
  <c r="K183"/>
  <c r="M183"/>
  <c r="O183"/>
  <c r="F184"/>
  <c r="I184"/>
  <c r="K184"/>
  <c r="M184"/>
  <c r="O184"/>
  <c r="F185"/>
  <c r="I185"/>
  <c r="K185"/>
  <c r="M185"/>
  <c r="O185"/>
  <c r="F186"/>
  <c r="I186"/>
  <c r="K186"/>
  <c r="M186"/>
  <c r="O186"/>
  <c r="F187"/>
  <c r="I187"/>
  <c r="K187"/>
  <c r="M187"/>
  <c r="O187"/>
  <c r="F188"/>
  <c r="I188"/>
  <c r="K188"/>
  <c r="M188"/>
  <c r="O188"/>
  <c r="O164"/>
  <c r="M164"/>
  <c r="K164"/>
  <c r="I164"/>
  <c r="F164"/>
  <c r="O163"/>
  <c r="M163"/>
  <c r="K163"/>
  <c r="I163"/>
  <c r="F163"/>
  <c r="O162"/>
  <c r="M162"/>
  <c r="K162"/>
  <c r="I162"/>
  <c r="F162"/>
  <c r="O161"/>
  <c r="M161"/>
  <c r="K161"/>
  <c r="I161"/>
  <c r="E161" s="1"/>
  <c r="D161" s="1"/>
  <c r="F161"/>
  <c r="F125"/>
  <c r="G125" s="1"/>
  <c r="I125"/>
  <c r="K125"/>
  <c r="M125"/>
  <c r="O125"/>
  <c r="F126"/>
  <c r="G126" s="1"/>
  <c r="I126"/>
  <c r="K126"/>
  <c r="M126"/>
  <c r="O126"/>
  <c r="F127"/>
  <c r="G127" s="1"/>
  <c r="I127"/>
  <c r="M127"/>
  <c r="O127"/>
  <c r="F128"/>
  <c r="G128" s="1"/>
  <c r="I128"/>
  <c r="K128"/>
  <c r="M128"/>
  <c r="O128"/>
  <c r="F129"/>
  <c r="G129" s="1"/>
  <c r="I129"/>
  <c r="K129"/>
  <c r="M129"/>
  <c r="O129"/>
  <c r="F130"/>
  <c r="G130" s="1"/>
  <c r="I130"/>
  <c r="K130"/>
  <c r="M130"/>
  <c r="O130"/>
  <c r="F131"/>
  <c r="G131" s="1"/>
  <c r="I131"/>
  <c r="K131"/>
  <c r="M131"/>
  <c r="O131"/>
  <c r="F132"/>
  <c r="G132" s="1"/>
  <c r="I132"/>
  <c r="K132"/>
  <c r="M132"/>
  <c r="O132"/>
  <c r="F133"/>
  <c r="G133" s="1"/>
  <c r="I133"/>
  <c r="K133"/>
  <c r="M133"/>
  <c r="O133"/>
  <c r="F134"/>
  <c r="G134" s="1"/>
  <c r="I134"/>
  <c r="K134"/>
  <c r="M134"/>
  <c r="O134"/>
  <c r="F135"/>
  <c r="G135" s="1"/>
  <c r="I135"/>
  <c r="K135"/>
  <c r="M135"/>
  <c r="O135"/>
  <c r="F136"/>
  <c r="G136" s="1"/>
  <c r="I136"/>
  <c r="K136"/>
  <c r="M136"/>
  <c r="O136"/>
  <c r="F137"/>
  <c r="G137" s="1"/>
  <c r="I137"/>
  <c r="K137"/>
  <c r="M137"/>
  <c r="O137"/>
  <c r="F138"/>
  <c r="G138" s="1"/>
  <c r="I138"/>
  <c r="K138"/>
  <c r="M138"/>
  <c r="O138"/>
  <c r="F139"/>
  <c r="G139" s="1"/>
  <c r="I139"/>
  <c r="K139"/>
  <c r="M139"/>
  <c r="O139"/>
  <c r="F140"/>
  <c r="G140" s="1"/>
  <c r="I140"/>
  <c r="K140"/>
  <c r="M140"/>
  <c r="O140"/>
  <c r="F141"/>
  <c r="G141" s="1"/>
  <c r="I141"/>
  <c r="K141"/>
  <c r="M141"/>
  <c r="O141"/>
  <c r="F142"/>
  <c r="G142" s="1"/>
  <c r="I142"/>
  <c r="K142"/>
  <c r="M142"/>
  <c r="O142"/>
  <c r="O124"/>
  <c r="M124"/>
  <c r="K124"/>
  <c r="I124"/>
  <c r="F124"/>
  <c r="G124" s="1"/>
  <c r="O123"/>
  <c r="M123"/>
  <c r="K123"/>
  <c r="I123"/>
  <c r="F123"/>
  <c r="G123" s="1"/>
  <c r="O122"/>
  <c r="M122"/>
  <c r="K122"/>
  <c r="I122"/>
  <c r="F122"/>
  <c r="G122" s="1"/>
  <c r="F87"/>
  <c r="I87"/>
  <c r="K87"/>
  <c r="M87"/>
  <c r="O87"/>
  <c r="F88"/>
  <c r="I88"/>
  <c r="K88"/>
  <c r="M88"/>
  <c r="O88"/>
  <c r="F89"/>
  <c r="I89"/>
  <c r="K89"/>
  <c r="M89"/>
  <c r="O89"/>
  <c r="F90"/>
  <c r="I90"/>
  <c r="K90"/>
  <c r="M90"/>
  <c r="O90"/>
  <c r="F91"/>
  <c r="I91"/>
  <c r="K91"/>
  <c r="M91"/>
  <c r="O91"/>
  <c r="F92"/>
  <c r="I92"/>
  <c r="K92"/>
  <c r="M92"/>
  <c r="O92"/>
  <c r="F93"/>
  <c r="I93"/>
  <c r="K93"/>
  <c r="M93"/>
  <c r="O93"/>
  <c r="F94"/>
  <c r="I94"/>
  <c r="K94"/>
  <c r="M94"/>
  <c r="O94"/>
  <c r="F95"/>
  <c r="I95"/>
  <c r="K95"/>
  <c r="M95"/>
  <c r="O95"/>
  <c r="F96"/>
  <c r="I96"/>
  <c r="K96"/>
  <c r="M96"/>
  <c r="O96"/>
  <c r="F97"/>
  <c r="I97"/>
  <c r="K97"/>
  <c r="M97"/>
  <c r="O97"/>
  <c r="F98"/>
  <c r="I98"/>
  <c r="K98"/>
  <c r="M98"/>
  <c r="O98"/>
  <c r="F99"/>
  <c r="I99"/>
  <c r="K99"/>
  <c r="M99"/>
  <c r="O99"/>
  <c r="F100"/>
  <c r="I100"/>
  <c r="K100"/>
  <c r="M100"/>
  <c r="O100"/>
  <c r="F101"/>
  <c r="I101"/>
  <c r="K101"/>
  <c r="M101"/>
  <c r="O101"/>
  <c r="F102"/>
  <c r="I102"/>
  <c r="K102"/>
  <c r="M102"/>
  <c r="O102"/>
  <c r="F103"/>
  <c r="I103"/>
  <c r="K103"/>
  <c r="M103"/>
  <c r="O103"/>
  <c r="F104"/>
  <c r="I104"/>
  <c r="K104"/>
  <c r="M104"/>
  <c r="O104"/>
  <c r="F105"/>
  <c r="I105"/>
  <c r="K105"/>
  <c r="M105"/>
  <c r="O105"/>
  <c r="F106"/>
  <c r="I106"/>
  <c r="K106"/>
  <c r="M106"/>
  <c r="O106"/>
  <c r="F107"/>
  <c r="I107"/>
  <c r="K107"/>
  <c r="M107"/>
  <c r="O107"/>
  <c r="F108"/>
  <c r="I108"/>
  <c r="K108"/>
  <c r="M108"/>
  <c r="O108"/>
  <c r="F109"/>
  <c r="I109"/>
  <c r="K109"/>
  <c r="M109"/>
  <c r="O109"/>
  <c r="F86"/>
  <c r="I86"/>
  <c r="K86"/>
  <c r="M86"/>
  <c r="O86"/>
  <c r="O85"/>
  <c r="M85"/>
  <c r="K85"/>
  <c r="I85"/>
  <c r="F85"/>
  <c r="O84"/>
  <c r="M84"/>
  <c r="K84"/>
  <c r="I84"/>
  <c r="E84" s="1"/>
  <c r="D84" s="1"/>
  <c r="F84"/>
  <c r="F49"/>
  <c r="G49" s="1"/>
  <c r="I49"/>
  <c r="K49"/>
  <c r="M49"/>
  <c r="O49"/>
  <c r="F50"/>
  <c r="G50" s="1"/>
  <c r="I50"/>
  <c r="K50"/>
  <c r="M50"/>
  <c r="O50"/>
  <c r="F51"/>
  <c r="G51" s="1"/>
  <c r="I51"/>
  <c r="K51"/>
  <c r="M51"/>
  <c r="O51"/>
  <c r="F52"/>
  <c r="G52" s="1"/>
  <c r="I52"/>
  <c r="K52"/>
  <c r="M52"/>
  <c r="O52"/>
  <c r="F53"/>
  <c r="G53" s="1"/>
  <c r="I53"/>
  <c r="K53"/>
  <c r="M53"/>
  <c r="O53"/>
  <c r="F54"/>
  <c r="G54" s="1"/>
  <c r="I54"/>
  <c r="K54"/>
  <c r="M54"/>
  <c r="O54"/>
  <c r="F55"/>
  <c r="G55" s="1"/>
  <c r="I55"/>
  <c r="K55"/>
  <c r="M55"/>
  <c r="O55"/>
  <c r="F56"/>
  <c r="G56" s="1"/>
  <c r="I56"/>
  <c r="K56"/>
  <c r="M56"/>
  <c r="O56"/>
  <c r="F57"/>
  <c r="G57" s="1"/>
  <c r="I57"/>
  <c r="K57"/>
  <c r="M57"/>
  <c r="O57"/>
  <c r="F58"/>
  <c r="G58" s="1"/>
  <c r="I58"/>
  <c r="K58"/>
  <c r="M58"/>
  <c r="O58"/>
  <c r="F59"/>
  <c r="G59" s="1"/>
  <c r="I59"/>
  <c r="K59"/>
  <c r="M59"/>
  <c r="O59"/>
  <c r="F60"/>
  <c r="G60" s="1"/>
  <c r="I60"/>
  <c r="K60"/>
  <c r="M60"/>
  <c r="O60"/>
  <c r="F61"/>
  <c r="G61" s="1"/>
  <c r="I61"/>
  <c r="K61"/>
  <c r="M61"/>
  <c r="O61"/>
  <c r="F62"/>
  <c r="G62" s="1"/>
  <c r="I62"/>
  <c r="K62"/>
  <c r="M62"/>
  <c r="O62"/>
  <c r="F63"/>
  <c r="G63" s="1"/>
  <c r="I63"/>
  <c r="K63"/>
  <c r="M63"/>
  <c r="O63"/>
  <c r="F64"/>
  <c r="G64" s="1"/>
  <c r="I64"/>
  <c r="K64"/>
  <c r="M64"/>
  <c r="O64"/>
  <c r="F65"/>
  <c r="G65" s="1"/>
  <c r="I65"/>
  <c r="K65"/>
  <c r="M65"/>
  <c r="O65"/>
  <c r="F66"/>
  <c r="G66" s="1"/>
  <c r="I66"/>
  <c r="K66"/>
  <c r="M66"/>
  <c r="O66"/>
  <c r="F67"/>
  <c r="G67" s="1"/>
  <c r="I67"/>
  <c r="K67"/>
  <c r="M67"/>
  <c r="O67"/>
  <c r="F68"/>
  <c r="G68" s="1"/>
  <c r="I68"/>
  <c r="K68"/>
  <c r="M68"/>
  <c r="O68"/>
  <c r="F69"/>
  <c r="G69" s="1"/>
  <c r="I69"/>
  <c r="K69"/>
  <c r="M69"/>
  <c r="O69"/>
  <c r="F70"/>
  <c r="G70" s="1"/>
  <c r="I70"/>
  <c r="K70"/>
  <c r="M70"/>
  <c r="O70"/>
  <c r="F71"/>
  <c r="G71" s="1"/>
  <c r="I71"/>
  <c r="K71"/>
  <c r="M71"/>
  <c r="O71"/>
  <c r="F48"/>
  <c r="G48" s="1"/>
  <c r="I48"/>
  <c r="K48"/>
  <c r="M48"/>
  <c r="O48"/>
  <c r="O47"/>
  <c r="M47"/>
  <c r="K47"/>
  <c r="I47"/>
  <c r="F47"/>
  <c r="G47" s="1"/>
  <c r="O46"/>
  <c r="M46"/>
  <c r="K46"/>
  <c r="I46"/>
  <c r="F46"/>
  <c r="G46" s="1"/>
  <c r="F12"/>
  <c r="I12"/>
  <c r="K12"/>
  <c r="M12"/>
  <c r="O12"/>
  <c r="F13"/>
  <c r="I13"/>
  <c r="K13"/>
  <c r="M13"/>
  <c r="O13"/>
  <c r="F14"/>
  <c r="I14"/>
  <c r="K14"/>
  <c r="M14"/>
  <c r="O14"/>
  <c r="F15"/>
  <c r="I15"/>
  <c r="K15"/>
  <c r="M15"/>
  <c r="O15"/>
  <c r="F16"/>
  <c r="I16"/>
  <c r="K16"/>
  <c r="M16"/>
  <c r="O16"/>
  <c r="F17"/>
  <c r="I17"/>
  <c r="K17"/>
  <c r="M17"/>
  <c r="O17"/>
  <c r="I18"/>
  <c r="K18"/>
  <c r="M18"/>
  <c r="O18"/>
  <c r="F19"/>
  <c r="I19"/>
  <c r="K19"/>
  <c r="M19"/>
  <c r="O19"/>
  <c r="F20"/>
  <c r="I20"/>
  <c r="K20"/>
  <c r="M20"/>
  <c r="O20"/>
  <c r="F21"/>
  <c r="I21"/>
  <c r="K21"/>
  <c r="M21"/>
  <c r="O21"/>
  <c r="F22"/>
  <c r="I22"/>
  <c r="K22"/>
  <c r="M22"/>
  <c r="O22"/>
  <c r="F23"/>
  <c r="I23"/>
  <c r="K23"/>
  <c r="M23"/>
  <c r="O23"/>
  <c r="F24"/>
  <c r="I24"/>
  <c r="K24"/>
  <c r="M24"/>
  <c r="O24"/>
  <c r="F25"/>
  <c r="I25"/>
  <c r="K25"/>
  <c r="M25"/>
  <c r="O25"/>
  <c r="F26"/>
  <c r="I26"/>
  <c r="K26"/>
  <c r="M26"/>
  <c r="O26"/>
  <c r="F27"/>
  <c r="I27"/>
  <c r="K27"/>
  <c r="M27"/>
  <c r="O27"/>
  <c r="F28"/>
  <c r="I28"/>
  <c r="K28"/>
  <c r="M28"/>
  <c r="O28"/>
  <c r="F29"/>
  <c r="I29"/>
  <c r="K29"/>
  <c r="M29"/>
  <c r="O29"/>
  <c r="F30"/>
  <c r="I30"/>
  <c r="K30"/>
  <c r="M30"/>
  <c r="O30"/>
  <c r="F31"/>
  <c r="I31"/>
  <c r="K31"/>
  <c r="M31"/>
  <c r="O31"/>
  <c r="F32"/>
  <c r="I32"/>
  <c r="K32"/>
  <c r="M32"/>
  <c r="O32"/>
  <c r="F33"/>
  <c r="I33"/>
  <c r="K33"/>
  <c r="M33"/>
  <c r="O33"/>
  <c r="O11"/>
  <c r="M11"/>
  <c r="K11"/>
  <c r="I11"/>
  <c r="F11"/>
  <c r="O10"/>
  <c r="E10" s="1"/>
  <c r="D10" s="1"/>
  <c r="M10"/>
  <c r="K10"/>
  <c r="I10"/>
  <c r="F10"/>
  <c r="F203"/>
  <c r="G203" s="1"/>
  <c r="I203"/>
  <c r="K203"/>
  <c r="M203"/>
  <c r="O203"/>
  <c r="F204"/>
  <c r="G204" s="1"/>
  <c r="I204"/>
  <c r="K204"/>
  <c r="M204"/>
  <c r="O204"/>
  <c r="F205"/>
  <c r="G205" s="1"/>
  <c r="I205"/>
  <c r="K205"/>
  <c r="M205"/>
  <c r="O205"/>
  <c r="F206"/>
  <c r="G206" s="1"/>
  <c r="I206"/>
  <c r="K206"/>
  <c r="M206"/>
  <c r="O206"/>
  <c r="F207"/>
  <c r="G207" s="1"/>
  <c r="I207"/>
  <c r="K207"/>
  <c r="M207"/>
  <c r="O207"/>
  <c r="F208"/>
  <c r="G208" s="1"/>
  <c r="I208"/>
  <c r="K208"/>
  <c r="M208"/>
  <c r="O208"/>
  <c r="F209"/>
  <c r="G209" s="1"/>
  <c r="I209"/>
  <c r="K209"/>
  <c r="M209"/>
  <c r="O209"/>
  <c r="F210"/>
  <c r="G210" s="1"/>
  <c r="I210"/>
  <c r="K210"/>
  <c r="M210"/>
  <c r="O210"/>
  <c r="F211"/>
  <c r="G211" s="1"/>
  <c r="I211"/>
  <c r="K211"/>
  <c r="M211"/>
  <c r="O211"/>
  <c r="F212"/>
  <c r="G212" s="1"/>
  <c r="I212"/>
  <c r="K212"/>
  <c r="M212"/>
  <c r="O212"/>
  <c r="F213"/>
  <c r="G213" s="1"/>
  <c r="I213"/>
  <c r="K213"/>
  <c r="M213"/>
  <c r="O213"/>
  <c r="F214"/>
  <c r="G214" s="1"/>
  <c r="I214"/>
  <c r="K214"/>
  <c r="M214"/>
  <c r="O214"/>
  <c r="F215"/>
  <c r="G215" s="1"/>
  <c r="I215"/>
  <c r="K215"/>
  <c r="M215"/>
  <c r="O215"/>
  <c r="F216"/>
  <c r="G216" s="1"/>
  <c r="I216"/>
  <c r="K216"/>
  <c r="M216"/>
  <c r="O216"/>
  <c r="F217"/>
  <c r="G217" s="1"/>
  <c r="I217"/>
  <c r="K217"/>
  <c r="M217"/>
  <c r="O217"/>
  <c r="F218"/>
  <c r="G218" s="1"/>
  <c r="I218"/>
  <c r="K218"/>
  <c r="M218"/>
  <c r="O218"/>
  <c r="F219"/>
  <c r="G219" s="1"/>
  <c r="I219"/>
  <c r="K219"/>
  <c r="M219"/>
  <c r="O219"/>
  <c r="O202"/>
  <c r="F202"/>
  <c r="G202" s="1"/>
  <c r="F201"/>
  <c r="G201" s="1"/>
  <c r="M202"/>
  <c r="K202"/>
  <c r="I202"/>
  <c r="O201"/>
  <c r="M201"/>
  <c r="K201"/>
  <c r="I201"/>
  <c r="E62" i="9" l="1"/>
  <c r="D62" s="1"/>
  <c r="E47"/>
  <c r="D47" s="1"/>
  <c r="E46"/>
  <c r="D46" s="1"/>
  <c r="E163" i="6"/>
  <c r="D163" s="1"/>
  <c r="E146"/>
  <c r="D146" s="1"/>
  <c r="E144"/>
  <c r="D144" s="1"/>
  <c r="E147"/>
  <c r="D147" s="1"/>
  <c r="E145"/>
  <c r="D145" s="1"/>
  <c r="E143"/>
  <c r="D143" s="1"/>
  <c r="E162"/>
  <c r="D162" s="1"/>
  <c r="E122"/>
  <c r="D122" s="1"/>
  <c r="E164"/>
  <c r="D164" s="1"/>
  <c r="E217"/>
  <c r="D217" s="1"/>
  <c r="E124"/>
  <c r="D124" s="1"/>
  <c r="E85"/>
  <c r="D85" s="1"/>
  <c r="E46"/>
  <c r="D46" s="1"/>
  <c r="E47"/>
  <c r="D47" s="1"/>
  <c r="E11"/>
  <c r="D11" s="1"/>
  <c r="E33"/>
  <c r="D33" s="1"/>
  <c r="E53" i="9"/>
  <c r="D53" s="1"/>
  <c r="E52"/>
  <c r="D52" s="1"/>
  <c r="E50"/>
  <c r="D50" s="1"/>
  <c r="E55"/>
  <c r="D55" s="1"/>
  <c r="E64"/>
  <c r="D64" s="1"/>
  <c r="E49"/>
  <c r="D49" s="1"/>
  <c r="E65"/>
  <c r="D65" s="1"/>
  <c r="E57"/>
  <c r="D57" s="1"/>
  <c r="E51"/>
  <c r="D51" s="1"/>
  <c r="E54"/>
  <c r="D54" s="1"/>
  <c r="E66"/>
  <c r="D66" s="1"/>
  <c r="E63"/>
  <c r="D63" s="1"/>
  <c r="E61"/>
  <c r="D61" s="1"/>
  <c r="E67"/>
  <c r="D67" s="1"/>
  <c r="E69"/>
  <c r="D69" s="1"/>
  <c r="E56"/>
  <c r="D56" s="1"/>
  <c r="E58"/>
  <c r="D58" s="1"/>
  <c r="E60"/>
  <c r="D60" s="1"/>
  <c r="E59"/>
  <c r="D59" s="1"/>
  <c r="E68"/>
  <c r="D68" s="1"/>
  <c r="E15"/>
  <c r="D15" s="1"/>
  <c r="E14"/>
  <c r="D14" s="1"/>
  <c r="E10"/>
  <c r="D10" s="1"/>
  <c r="E11"/>
  <c r="D11" s="1"/>
  <c r="E12"/>
  <c r="D12" s="1"/>
  <c r="E13"/>
  <c r="D13" s="1"/>
  <c r="E17"/>
  <c r="D17" s="1"/>
  <c r="E18"/>
  <c r="D18" s="1"/>
  <c r="E19"/>
  <c r="D19" s="1"/>
  <c r="E20"/>
  <c r="D20" s="1"/>
  <c r="E21"/>
  <c r="D21" s="1"/>
  <c r="E22"/>
  <c r="D22" s="1"/>
  <c r="E23"/>
  <c r="D23" s="1"/>
  <c r="E24"/>
  <c r="D24" s="1"/>
  <c r="E25"/>
  <c r="D25" s="1"/>
  <c r="E26"/>
  <c r="D26" s="1"/>
  <c r="E27"/>
  <c r="D27" s="1"/>
  <c r="E28"/>
  <c r="D28" s="1"/>
  <c r="E29"/>
  <c r="D29" s="1"/>
  <c r="E30"/>
  <c r="D30" s="1"/>
  <c r="E31"/>
  <c r="D31" s="1"/>
  <c r="E32"/>
  <c r="D32" s="1"/>
  <c r="E16"/>
  <c r="D16" s="1"/>
  <c r="E48" i="6"/>
  <c r="D48" s="1"/>
  <c r="E71"/>
  <c r="D71" s="1"/>
  <c r="E70"/>
  <c r="D70" s="1"/>
  <c r="E69"/>
  <c r="D69" s="1"/>
  <c r="E68"/>
  <c r="D68" s="1"/>
  <c r="E67"/>
  <c r="D67" s="1"/>
  <c r="E66"/>
  <c r="D66" s="1"/>
  <c r="E65"/>
  <c r="D65" s="1"/>
  <c r="E64"/>
  <c r="D64" s="1"/>
  <c r="E63"/>
  <c r="D63" s="1"/>
  <c r="E62"/>
  <c r="D62" s="1"/>
  <c r="E61"/>
  <c r="D61" s="1"/>
  <c r="E60"/>
  <c r="D60" s="1"/>
  <c r="E59"/>
  <c r="D59" s="1"/>
  <c r="E58"/>
  <c r="D58" s="1"/>
  <c r="E57"/>
  <c r="D57" s="1"/>
  <c r="E56"/>
  <c r="D56" s="1"/>
  <c r="E55"/>
  <c r="D55" s="1"/>
  <c r="E54"/>
  <c r="D54" s="1"/>
  <c r="E53"/>
  <c r="D53" s="1"/>
  <c r="E52"/>
  <c r="D52" s="1"/>
  <c r="E51"/>
  <c r="D51" s="1"/>
  <c r="E50"/>
  <c r="D50" s="1"/>
  <c r="E49"/>
  <c r="D49" s="1"/>
  <c r="E109"/>
  <c r="D109" s="1"/>
  <c r="E107"/>
  <c r="D107" s="1"/>
  <c r="E105"/>
  <c r="D105" s="1"/>
  <c r="E103"/>
  <c r="D103" s="1"/>
  <c r="E101"/>
  <c r="D101" s="1"/>
  <c r="E99"/>
  <c r="D99" s="1"/>
  <c r="E97"/>
  <c r="D97" s="1"/>
  <c r="E95"/>
  <c r="D95" s="1"/>
  <c r="E93"/>
  <c r="D93" s="1"/>
  <c r="E91"/>
  <c r="D91" s="1"/>
  <c r="E89"/>
  <c r="D89" s="1"/>
  <c r="E87"/>
  <c r="D87" s="1"/>
  <c r="E123"/>
  <c r="D123" s="1"/>
  <c r="E142"/>
  <c r="D142" s="1"/>
  <c r="E140"/>
  <c r="D140" s="1"/>
  <c r="E138"/>
  <c r="D138" s="1"/>
  <c r="E136"/>
  <c r="D136" s="1"/>
  <c r="E134"/>
  <c r="D134" s="1"/>
  <c r="E132"/>
  <c r="D132" s="1"/>
  <c r="E130"/>
  <c r="D130" s="1"/>
  <c r="E128"/>
  <c r="D128" s="1"/>
  <c r="E126"/>
  <c r="D126" s="1"/>
  <c r="E188"/>
  <c r="D188" s="1"/>
  <c r="E186"/>
  <c r="D186" s="1"/>
  <c r="E184"/>
  <c r="D184" s="1"/>
  <c r="E182"/>
  <c r="D182" s="1"/>
  <c r="E180"/>
  <c r="D180" s="1"/>
  <c r="E178"/>
  <c r="D178" s="1"/>
  <c r="E176"/>
  <c r="D176" s="1"/>
  <c r="E174"/>
  <c r="D174" s="1"/>
  <c r="E172"/>
  <c r="D172" s="1"/>
  <c r="E170"/>
  <c r="D170" s="1"/>
  <c r="E168"/>
  <c r="D168" s="1"/>
  <c r="E166"/>
  <c r="D166" s="1"/>
  <c r="E32"/>
  <c r="D32" s="1"/>
  <c r="E31"/>
  <c r="D31" s="1"/>
  <c r="E30"/>
  <c r="D30" s="1"/>
  <c r="E29"/>
  <c r="D29" s="1"/>
  <c r="E28"/>
  <c r="D28" s="1"/>
  <c r="E27"/>
  <c r="D27" s="1"/>
  <c r="E26"/>
  <c r="D26" s="1"/>
  <c r="E25"/>
  <c r="D25" s="1"/>
  <c r="E24"/>
  <c r="D24" s="1"/>
  <c r="E23"/>
  <c r="D23" s="1"/>
  <c r="E22"/>
  <c r="D22" s="1"/>
  <c r="E21"/>
  <c r="D21" s="1"/>
  <c r="E20"/>
  <c r="D20" s="1"/>
  <c r="E19"/>
  <c r="D19" s="1"/>
  <c r="E18"/>
  <c r="D18" s="1"/>
  <c r="E17"/>
  <c r="D17" s="1"/>
  <c r="E16"/>
  <c r="D16" s="1"/>
  <c r="E15"/>
  <c r="D15" s="1"/>
  <c r="E14"/>
  <c r="D14" s="1"/>
  <c r="E13"/>
  <c r="D13" s="1"/>
  <c r="E12"/>
  <c r="D12" s="1"/>
  <c r="E86"/>
  <c r="D86" s="1"/>
  <c r="E108"/>
  <c r="D108" s="1"/>
  <c r="E106"/>
  <c r="D106" s="1"/>
  <c r="E104"/>
  <c r="D104" s="1"/>
  <c r="E102"/>
  <c r="D102" s="1"/>
  <c r="E100"/>
  <c r="D100" s="1"/>
  <c r="E98"/>
  <c r="D98" s="1"/>
  <c r="E96"/>
  <c r="D96" s="1"/>
  <c r="E94"/>
  <c r="D94" s="1"/>
  <c r="E92"/>
  <c r="D92" s="1"/>
  <c r="E90"/>
  <c r="D90" s="1"/>
  <c r="E88"/>
  <c r="D88" s="1"/>
  <c r="E141"/>
  <c r="D141" s="1"/>
  <c r="E139"/>
  <c r="D139" s="1"/>
  <c r="E137"/>
  <c r="D137" s="1"/>
  <c r="E135"/>
  <c r="D135" s="1"/>
  <c r="E133"/>
  <c r="D133" s="1"/>
  <c r="E131"/>
  <c r="D131" s="1"/>
  <c r="E129"/>
  <c r="D129" s="1"/>
  <c r="E127"/>
  <c r="D127" s="1"/>
  <c r="E125"/>
  <c r="D125" s="1"/>
  <c r="E187"/>
  <c r="D187" s="1"/>
  <c r="E185"/>
  <c r="D185" s="1"/>
  <c r="E183"/>
  <c r="D183" s="1"/>
  <c r="E181"/>
  <c r="D181" s="1"/>
  <c r="E179"/>
  <c r="D179" s="1"/>
  <c r="E177"/>
  <c r="D177" s="1"/>
  <c r="E175"/>
  <c r="D175" s="1"/>
  <c r="E173"/>
  <c r="D173" s="1"/>
  <c r="E171"/>
  <c r="D171" s="1"/>
  <c r="E169"/>
  <c r="D169" s="1"/>
  <c r="E167"/>
  <c r="D167" s="1"/>
  <c r="E165"/>
  <c r="D165" s="1"/>
  <c r="E216"/>
  <c r="D216" s="1"/>
  <c r="E203"/>
  <c r="D203" s="1"/>
  <c r="E219"/>
  <c r="D219" s="1"/>
  <c r="E218"/>
  <c r="D218" s="1"/>
  <c r="E215"/>
  <c r="D215" s="1"/>
  <c r="E214"/>
  <c r="D214" s="1"/>
  <c r="E213"/>
  <c r="D213" s="1"/>
  <c r="E212"/>
  <c r="D212" s="1"/>
  <c r="E211"/>
  <c r="D211" s="1"/>
  <c r="E210"/>
  <c r="D210" s="1"/>
  <c r="E209"/>
  <c r="D209" s="1"/>
  <c r="E208"/>
  <c r="D208" s="1"/>
  <c r="E207"/>
  <c r="D207" s="1"/>
  <c r="E206"/>
  <c r="D206" s="1"/>
  <c r="E205"/>
  <c r="D205" s="1"/>
  <c r="E204"/>
  <c r="D204" s="1"/>
  <c r="E201"/>
  <c r="D201" s="1"/>
  <c r="E202"/>
  <c r="D202" s="1"/>
</calcChain>
</file>

<file path=xl/sharedStrings.xml><?xml version="1.0" encoding="utf-8"?>
<sst xmlns="http://schemas.openxmlformats.org/spreadsheetml/2006/main" count="413" uniqueCount="230">
  <si>
    <t>Mata Kuliah</t>
  </si>
  <si>
    <t>Dosen</t>
  </si>
  <si>
    <t>: Budi Kurniawan, M.Kom</t>
  </si>
  <si>
    <t>Prodi</t>
  </si>
  <si>
    <t>Kelas</t>
  </si>
  <si>
    <t>Semester / TA</t>
  </si>
  <si>
    <t>No</t>
  </si>
  <si>
    <t>NPM</t>
  </si>
  <si>
    <t>Nama</t>
  </si>
  <si>
    <t>Presensi</t>
  </si>
  <si>
    <t>Quiz</t>
  </si>
  <si>
    <t>Tugas</t>
  </si>
  <si>
    <t>UTS</t>
  </si>
  <si>
    <t>UAS</t>
  </si>
  <si>
    <t>NH</t>
  </si>
  <si>
    <t>NA</t>
  </si>
  <si>
    <t>Hadir</t>
  </si>
  <si>
    <t>: TI</t>
  </si>
  <si>
    <t>Keterangan</t>
  </si>
  <si>
    <t>: MI</t>
  </si>
  <si>
    <t>Kode MK</t>
  </si>
  <si>
    <t>Q</t>
  </si>
  <si>
    <t>T</t>
  </si>
  <si>
    <t>Absen</t>
  </si>
  <si>
    <t>: MKK323208</t>
  </si>
  <si>
    <t>: Desain Grafis</t>
  </si>
  <si>
    <t>: B Reguler C</t>
  </si>
  <si>
    <t>: Ganjil / 2016 - 2017</t>
  </si>
  <si>
    <t>Risca Mory Marita</t>
  </si>
  <si>
    <t>Elfriani Eka Permata S</t>
  </si>
  <si>
    <t>Yuliani</t>
  </si>
  <si>
    <t>Dheo Faldhi Suryadi</t>
  </si>
  <si>
    <t>Eva Florenisa Simanjuntak</t>
  </si>
  <si>
    <t>Desi Natalia</t>
  </si>
  <si>
    <t>Muhajirin</t>
  </si>
  <si>
    <t>Okta Ismilina</t>
  </si>
  <si>
    <t>Muhammad Fauzy</t>
  </si>
  <si>
    <t>Widia Sari</t>
  </si>
  <si>
    <t>Deta Avria</t>
  </si>
  <si>
    <t>Rani Wulandari</t>
  </si>
  <si>
    <t>Wahyudi Utomo</t>
  </si>
  <si>
    <t>Cening Sawitri</t>
  </si>
  <si>
    <t>Eri Masruri</t>
  </si>
  <si>
    <t>Efrizar</t>
  </si>
  <si>
    <t>Regen Renanda</t>
  </si>
  <si>
    <t>Rudy Andrianto</t>
  </si>
  <si>
    <t>Indra Jaya</t>
  </si>
  <si>
    <t>: A Reguler A</t>
  </si>
  <si>
    <t>Ahmad Ahlul Fikri</t>
  </si>
  <si>
    <t>Hamdani Purnama</t>
  </si>
  <si>
    <t>Fitri Aini</t>
  </si>
  <si>
    <t>Septia Fusvita</t>
  </si>
  <si>
    <t>Debby Youlanda</t>
  </si>
  <si>
    <t>Juli Kurniawan</t>
  </si>
  <si>
    <t>Ayu Friantini</t>
  </si>
  <si>
    <t>Dwi Artati</t>
  </si>
  <si>
    <t>Yosep Kurniawan</t>
  </si>
  <si>
    <t>Dedy Saputra</t>
  </si>
  <si>
    <t>Ayu Aninda Sari</t>
  </si>
  <si>
    <t>Rahmad An Naffi</t>
  </si>
  <si>
    <t>Dela Septariani</t>
  </si>
  <si>
    <t>Berti Astuti</t>
  </si>
  <si>
    <t>Nurjanah</t>
  </si>
  <si>
    <t>Ayu Emilda</t>
  </si>
  <si>
    <t>Vivi Erviana</t>
  </si>
  <si>
    <t>Lasmini</t>
  </si>
  <si>
    <t>Elta Permatasari</t>
  </si>
  <si>
    <t>Intan Prawati</t>
  </si>
  <si>
    <t>Ina Widia Wati</t>
  </si>
  <si>
    <t>M. Harizqi Imansyah</t>
  </si>
  <si>
    <t>Eka Saputri Pebrawanti</t>
  </si>
  <si>
    <t>Nanda Indrawati</t>
  </si>
  <si>
    <t>: B Reguler A</t>
  </si>
  <si>
    <t>Susi Maryana</t>
  </si>
  <si>
    <t>Nova Kusuma Windi Astuti</t>
  </si>
  <si>
    <t>Dona Yuliana</t>
  </si>
  <si>
    <t>Larasati</t>
  </si>
  <si>
    <t>Eko Permana Putra</t>
  </si>
  <si>
    <t>Widya Sustrayani</t>
  </si>
  <si>
    <t>Risma Agustin</t>
  </si>
  <si>
    <t>Esti Jelita</t>
  </si>
  <si>
    <t>Abdul Rohim</t>
  </si>
  <si>
    <t>Eggi Prabowo Wicaksono</t>
  </si>
  <si>
    <t>Imam Ahmadi</t>
  </si>
  <si>
    <t>M. Agus Salim</t>
  </si>
  <si>
    <t>M. Aditya Widianto</t>
  </si>
  <si>
    <t>Isdaniati</t>
  </si>
  <si>
    <t>Mela Marita Utami Sari</t>
  </si>
  <si>
    <t>Ervi Artika</t>
  </si>
  <si>
    <t>Resti Septian</t>
  </si>
  <si>
    <t>Slamet Rahadi</t>
  </si>
  <si>
    <t>Dupi Andriani</t>
  </si>
  <si>
    <t>Yolanda Cita Nova</t>
  </si>
  <si>
    <t>Vany Eldiana</t>
  </si>
  <si>
    <t>Desi Susanti</t>
  </si>
  <si>
    <t>Rika Damaiyanti</t>
  </si>
  <si>
    <t>Meiliawati</t>
  </si>
  <si>
    <t>Apriyani Pratiwi</t>
  </si>
  <si>
    <t>Resti Yulian Sari</t>
  </si>
  <si>
    <t>: C Reguler A</t>
  </si>
  <si>
    <t>Derry Fajri</t>
  </si>
  <si>
    <t>Ersan Ravika Duri</t>
  </si>
  <si>
    <t>Rita Widayani</t>
  </si>
  <si>
    <t>Sri Hartina</t>
  </si>
  <si>
    <t>Internawati</t>
  </si>
  <si>
    <t>Siti Nurlina</t>
  </si>
  <si>
    <t>Bela Dwi Lestari</t>
  </si>
  <si>
    <t>Maryani</t>
  </si>
  <si>
    <t>M. Fadly Kurniawan</t>
  </si>
  <si>
    <t>Riska Saputri</t>
  </si>
  <si>
    <t>Nuraini</t>
  </si>
  <si>
    <t>Merlin Avriani</t>
  </si>
  <si>
    <t>Filusi Rahayu</t>
  </si>
  <si>
    <t>Meivia Avela</t>
  </si>
  <si>
    <t>Iis Depri</t>
  </si>
  <si>
    <t>Welinda Oktasari</t>
  </si>
  <si>
    <t>Serly Agustin Burhan</t>
  </si>
  <si>
    <t>Indah Rahmawati</t>
  </si>
  <si>
    <t>Rini Ambari</t>
  </si>
  <si>
    <t>Siska Yulita</t>
  </si>
  <si>
    <t>Agnes Yolanda</t>
  </si>
  <si>
    <t>Musriani</t>
  </si>
  <si>
    <t>Melinda</t>
  </si>
  <si>
    <t>Dina Vita Bella</t>
  </si>
  <si>
    <t>Ade Rawi Yunanda</t>
  </si>
  <si>
    <t>: A Reguler B</t>
  </si>
  <si>
    <t>Iin Parlena</t>
  </si>
  <si>
    <t>Shendi Delia</t>
  </si>
  <si>
    <t>Chika Pratiwi</t>
  </si>
  <si>
    <t>Sumarni</t>
  </si>
  <si>
    <t>Dewi Asmalasari</t>
  </si>
  <si>
    <t>Wawan Tadirah</t>
  </si>
  <si>
    <t>Adri Kurniawan</t>
  </si>
  <si>
    <t>Hesti Agustin</t>
  </si>
  <si>
    <t>Leli Isriani</t>
  </si>
  <si>
    <t>Ulpania</t>
  </si>
  <si>
    <t>Ahmad Saputra</t>
  </si>
  <si>
    <t>Nur Hidayah</t>
  </si>
  <si>
    <t>Tria Sugiarti</t>
  </si>
  <si>
    <t>Ryan Kurniawan</t>
  </si>
  <si>
    <t>Susi Hartina</t>
  </si>
  <si>
    <t>Maya Meilina</t>
  </si>
  <si>
    <t>Silvia Fritiani</t>
  </si>
  <si>
    <t>Riza Suhartati</t>
  </si>
  <si>
    <t>M. Rizky S. Arifin</t>
  </si>
  <si>
    <t>Riyan Setiawan</t>
  </si>
  <si>
    <t>Tenti Anggela Putri</t>
  </si>
  <si>
    <t>: A Reguler C</t>
  </si>
  <si>
    <t>Oktaviyanti BR Marbun</t>
  </si>
  <si>
    <t>Mitri</t>
  </si>
  <si>
    <t>Ananda Rahayu Natasya</t>
  </si>
  <si>
    <t>Nia Audina</t>
  </si>
  <si>
    <t>Riska Agustina Wati</t>
  </si>
  <si>
    <t>Tiara Lya Anggraeni</t>
  </si>
  <si>
    <t>Ria Marisa</t>
  </si>
  <si>
    <t>Diana Purnama Sari</t>
  </si>
  <si>
    <t>Soleh Setiawan</t>
  </si>
  <si>
    <t>Yuni Inda Permatasari</t>
  </si>
  <si>
    <t>Heri Saputra</t>
  </si>
  <si>
    <t>Sri Handayani</t>
  </si>
  <si>
    <t>Ivo Nova Yulanda</t>
  </si>
  <si>
    <t>Rizki Alpitiara</t>
  </si>
  <si>
    <t>Peni Nuritaria</t>
  </si>
  <si>
    <t>Okta Anggara</t>
  </si>
  <si>
    <t>Desy Kurniati</t>
  </si>
  <si>
    <t>Diah Arsanti</t>
  </si>
  <si>
    <t>Okta Maya Sari</t>
  </si>
  <si>
    <t>Deta Triutami</t>
  </si>
  <si>
    <t>Eny Zulfa</t>
  </si>
  <si>
    <t>Meilyna Supriatin</t>
  </si>
  <si>
    <t>Atik Emiliya</t>
  </si>
  <si>
    <t>Ariyansyah</t>
  </si>
  <si>
    <t>Leni Susanti</t>
  </si>
  <si>
    <t>Agung Spriadi</t>
  </si>
  <si>
    <t>Rades Olanda</t>
  </si>
  <si>
    <t>Ramadhan</t>
  </si>
  <si>
    <t>: MKK313419</t>
  </si>
  <si>
    <t>: Desain Web</t>
  </si>
  <si>
    <t>Yesinia</t>
  </si>
  <si>
    <t>Try Prabowo Erhas</t>
  </si>
  <si>
    <t>Rizka Ramanda</t>
  </si>
  <si>
    <t>Andrianus Ferdian Philip</t>
  </si>
  <si>
    <t>Yogi Satya</t>
  </si>
  <si>
    <t>Maksus</t>
  </si>
  <si>
    <t>Zul Hendra</t>
  </si>
  <si>
    <t>Agustinus Pratama</t>
  </si>
  <si>
    <t>Edi Riyanto</t>
  </si>
  <si>
    <t>Aldi Tanzili</t>
  </si>
  <si>
    <t>Roihan Alfendo</t>
  </si>
  <si>
    <t>Tetuko Iga Ardi Wijaya</t>
  </si>
  <si>
    <t>Sutriyanto</t>
  </si>
  <si>
    <t>Leo Diva Putra</t>
  </si>
  <si>
    <t>Ahmad Dhani</t>
  </si>
  <si>
    <t>Muhammad Aji Satria</t>
  </si>
  <si>
    <t>Andi Risva Kristian</t>
  </si>
  <si>
    <t>Dwicky Adrian</t>
  </si>
  <si>
    <t>Siswandi</t>
  </si>
  <si>
    <t>Deska Tevri Pramana</t>
  </si>
  <si>
    <t>Dwi Saputra</t>
  </si>
  <si>
    <t>Walterindra Geri Permana</t>
  </si>
  <si>
    <t>Robby Ronali</t>
  </si>
  <si>
    <t>Sela Putri Utami</t>
  </si>
  <si>
    <t>Heldawati</t>
  </si>
  <si>
    <t>Febri Andrianto</t>
  </si>
  <si>
    <t>Yogi Andopi</t>
  </si>
  <si>
    <t>Anisa Rahma</t>
  </si>
  <si>
    <t>Amin Nofianto</t>
  </si>
  <si>
    <t>Ariansyah Putra</t>
  </si>
  <si>
    <t>Furkan Fadli</t>
  </si>
  <si>
    <t>Munawar Khalil</t>
  </si>
  <si>
    <t>Rizki Aji Pratama</t>
  </si>
  <si>
    <t>Laila Nur Fadilah</t>
  </si>
  <si>
    <t>Andri Kurnia</t>
  </si>
  <si>
    <t>Azis Azimi</t>
  </si>
  <si>
    <t>Shinta Andeska P</t>
  </si>
  <si>
    <t>Sundari</t>
  </si>
  <si>
    <t>Arwin Hanan</t>
  </si>
  <si>
    <t>Agus Priyadi</t>
  </si>
  <si>
    <t>Al Hidayat</t>
  </si>
  <si>
    <t>Zulbaidah Lubis</t>
  </si>
  <si>
    <t>Wahyu Hidayat</t>
  </si>
  <si>
    <t>Wiwin Suryani</t>
  </si>
  <si>
    <t>Andika Rama Putra</t>
  </si>
  <si>
    <t>Yuni Astriyani</t>
  </si>
  <si>
    <t>Sopiyan</t>
  </si>
  <si>
    <t>Rina Umami</t>
  </si>
  <si>
    <t>Reno Dovinta</t>
  </si>
  <si>
    <t>Roni Anggara</t>
  </si>
  <si>
    <t>Dolly Saputri</t>
  </si>
  <si>
    <t>Herdianti Puspa Sari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</si>
</sst>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/>
    <xf numFmtId="9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Fill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3" borderId="1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2"/>
  <sheetViews>
    <sheetView tabSelected="1" workbookViewId="0">
      <selection activeCell="D169" sqref="D169:E169"/>
    </sheetView>
  </sheetViews>
  <sheetFormatPr defaultRowHeight="15"/>
  <cols>
    <col min="1" max="1" width="4.140625" customWidth="1"/>
    <col min="2" max="2" width="8.85546875" customWidth="1"/>
    <col min="3" max="3" width="25.7109375" customWidth="1"/>
    <col min="4" max="15" width="5.140625" customWidth="1"/>
    <col min="16" max="16" width="42.5703125" customWidth="1"/>
    <col min="17" max="17" width="5.42578125" customWidth="1"/>
    <col min="18" max="18" width="5" customWidth="1"/>
    <col min="19" max="19" width="5.7109375" customWidth="1"/>
    <col min="20" max="20" width="6" customWidth="1"/>
  </cols>
  <sheetData>
    <row r="1" spans="1:18">
      <c r="A1" s="1" t="s">
        <v>20</v>
      </c>
      <c r="B1" s="1"/>
      <c r="C1" s="1" t="s">
        <v>24</v>
      </c>
      <c r="D1" s="1"/>
    </row>
    <row r="2" spans="1:18">
      <c r="A2" s="1" t="s">
        <v>0</v>
      </c>
      <c r="B2" s="1"/>
      <c r="C2" s="1" t="s">
        <v>25</v>
      </c>
      <c r="D2" s="1"/>
    </row>
    <row r="3" spans="1:18">
      <c r="A3" s="1" t="s">
        <v>1</v>
      </c>
      <c r="B3" s="1"/>
      <c r="C3" s="1" t="s">
        <v>2</v>
      </c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>
      <c r="A4" s="1" t="s">
        <v>3</v>
      </c>
      <c r="B4" s="1"/>
      <c r="C4" s="1" t="s">
        <v>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8">
      <c r="A5" s="1" t="s">
        <v>4</v>
      </c>
      <c r="B5" s="1"/>
      <c r="C5" s="1" t="s">
        <v>47</v>
      </c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>
      <c r="A6" s="1" t="s">
        <v>5</v>
      </c>
      <c r="B6" s="1"/>
      <c r="C6" s="1" t="s">
        <v>27</v>
      </c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8">
      <c r="A7" s="3"/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8">
      <c r="A8" s="20" t="s">
        <v>6</v>
      </c>
      <c r="B8" s="20" t="s">
        <v>7</v>
      </c>
      <c r="C8" s="20" t="s">
        <v>8</v>
      </c>
      <c r="D8" s="5"/>
      <c r="E8" s="5"/>
      <c r="F8" s="24" t="s">
        <v>9</v>
      </c>
      <c r="G8" s="24"/>
      <c r="H8" s="21" t="s">
        <v>10</v>
      </c>
      <c r="I8" s="22"/>
      <c r="J8" s="21" t="s">
        <v>11</v>
      </c>
      <c r="K8" s="22"/>
      <c r="L8" s="20" t="s">
        <v>12</v>
      </c>
      <c r="M8" s="23">
        <v>0.3</v>
      </c>
      <c r="N8" s="20" t="s">
        <v>13</v>
      </c>
      <c r="O8" s="23">
        <v>0.4</v>
      </c>
      <c r="P8" s="20" t="s">
        <v>18</v>
      </c>
    </row>
    <row r="9" spans="1:18">
      <c r="A9" s="20"/>
      <c r="B9" s="20"/>
      <c r="C9" s="20"/>
      <c r="D9" s="16" t="s">
        <v>14</v>
      </c>
      <c r="E9" s="16" t="s">
        <v>15</v>
      </c>
      <c r="F9" s="16" t="s">
        <v>16</v>
      </c>
      <c r="G9" s="6">
        <v>0.75</v>
      </c>
      <c r="H9" s="16" t="s">
        <v>21</v>
      </c>
      <c r="I9" s="6">
        <v>0.1</v>
      </c>
      <c r="J9" s="16" t="s">
        <v>22</v>
      </c>
      <c r="K9" s="6">
        <v>0.2</v>
      </c>
      <c r="L9" s="20"/>
      <c r="M9" s="23"/>
      <c r="N9" s="20"/>
      <c r="O9" s="23"/>
      <c r="P9" s="20"/>
      <c r="Q9" s="18" t="s">
        <v>23</v>
      </c>
      <c r="R9" s="19"/>
    </row>
    <row r="10" spans="1:18">
      <c r="A10" s="7">
        <v>1</v>
      </c>
      <c r="B10" s="8">
        <v>1523002</v>
      </c>
      <c r="C10" s="9" t="s">
        <v>48</v>
      </c>
      <c r="D10" s="13" t="str">
        <f t="shared" ref="D10:D11" si="0">IF(E10&gt;=80,"A",IF(E10&gt;=66,"B", IF(E10&gt;=55,"C",IF(E10&gt;=45,"D","K"))))</f>
        <v>B</v>
      </c>
      <c r="E10" s="12">
        <f t="shared" ref="E10:E11" si="1">I10+K10+M10+O10</f>
        <v>70</v>
      </c>
      <c r="F10" s="10">
        <f>Q10+R10</f>
        <v>10</v>
      </c>
      <c r="G10" s="10">
        <f t="shared" ref="G10:G32" si="2">(F10/12)*100</f>
        <v>83.333333333333343</v>
      </c>
      <c r="H10" s="10">
        <v>70</v>
      </c>
      <c r="I10" s="10">
        <f t="shared" ref="I10:I11" si="3">(H10)*10/100</f>
        <v>7</v>
      </c>
      <c r="J10" s="10">
        <v>70</v>
      </c>
      <c r="K10" s="10">
        <f t="shared" ref="K10:K11" si="4">(J10)*20/100</f>
        <v>14</v>
      </c>
      <c r="L10" s="10">
        <v>70</v>
      </c>
      <c r="M10" s="10">
        <f t="shared" ref="M10:M11" si="5">L10*30/100</f>
        <v>21</v>
      </c>
      <c r="N10" s="10">
        <v>70</v>
      </c>
      <c r="O10" s="10">
        <f t="shared" ref="O10:O11" si="6">N10*40/100</f>
        <v>28</v>
      </c>
      <c r="P10" s="9"/>
      <c r="Q10">
        <v>10</v>
      </c>
    </row>
    <row r="11" spans="1:18">
      <c r="A11" s="7">
        <v>2</v>
      </c>
      <c r="B11" s="8">
        <v>1523003</v>
      </c>
      <c r="C11" s="9" t="s">
        <v>49</v>
      </c>
      <c r="D11" s="13" t="str">
        <f t="shared" si="0"/>
        <v>B</v>
      </c>
      <c r="E11" s="12">
        <f t="shared" si="1"/>
        <v>72.5</v>
      </c>
      <c r="F11" s="10">
        <f>Q11+R11</f>
        <v>12</v>
      </c>
      <c r="G11" s="10">
        <f t="shared" si="2"/>
        <v>100</v>
      </c>
      <c r="H11" s="10">
        <v>70</v>
      </c>
      <c r="I11" s="10">
        <f t="shared" si="3"/>
        <v>7</v>
      </c>
      <c r="J11" s="10">
        <v>75</v>
      </c>
      <c r="K11" s="10">
        <f t="shared" si="4"/>
        <v>15</v>
      </c>
      <c r="L11" s="10">
        <v>75</v>
      </c>
      <c r="M11" s="10">
        <f t="shared" si="5"/>
        <v>22.5</v>
      </c>
      <c r="N11" s="10">
        <v>70</v>
      </c>
      <c r="O11" s="10">
        <f t="shared" si="6"/>
        <v>28</v>
      </c>
      <c r="P11" s="9"/>
      <c r="Q11">
        <v>12</v>
      </c>
    </row>
    <row r="12" spans="1:18">
      <c r="A12" s="7">
        <v>3</v>
      </c>
      <c r="B12" s="8">
        <v>1523004</v>
      </c>
      <c r="C12" s="9" t="s">
        <v>50</v>
      </c>
      <c r="D12" s="13" t="str">
        <f t="shared" ref="D12:D33" si="7">IF(E12&gt;=80,"A",IF(E12&gt;=66,"B", IF(E12&gt;=55,"C",IF(E12&gt;=45,"D","K"))))</f>
        <v>B</v>
      </c>
      <c r="E12" s="12">
        <f t="shared" ref="E12:E33" si="8">I12+K12+M12+O12</f>
        <v>75.7</v>
      </c>
      <c r="F12" s="10">
        <f t="shared" ref="F12:F33" si="9">Q12+R12</f>
        <v>12</v>
      </c>
      <c r="G12" s="10">
        <f t="shared" si="2"/>
        <v>100</v>
      </c>
      <c r="H12" s="10">
        <v>75</v>
      </c>
      <c r="I12" s="10">
        <f t="shared" ref="I12:I33" si="10">(H12)*10/100</f>
        <v>7.5</v>
      </c>
      <c r="J12" s="10">
        <v>80</v>
      </c>
      <c r="K12" s="10">
        <f t="shared" ref="K12:K33" si="11">(J12)*20/100</f>
        <v>16</v>
      </c>
      <c r="L12" s="10">
        <v>70</v>
      </c>
      <c r="M12" s="10">
        <f t="shared" ref="M12:M33" si="12">L12*30/100</f>
        <v>21</v>
      </c>
      <c r="N12" s="10">
        <v>78</v>
      </c>
      <c r="O12" s="10">
        <f t="shared" ref="O12:O33" si="13">N12*40/100</f>
        <v>31.2</v>
      </c>
      <c r="P12" s="9"/>
      <c r="Q12">
        <v>12</v>
      </c>
    </row>
    <row r="13" spans="1:18">
      <c r="A13" s="7">
        <v>4</v>
      </c>
      <c r="B13" s="8">
        <v>1523005</v>
      </c>
      <c r="C13" s="9" t="s">
        <v>51</v>
      </c>
      <c r="D13" s="13" t="str">
        <f t="shared" si="7"/>
        <v>B</v>
      </c>
      <c r="E13" s="12">
        <f t="shared" si="8"/>
        <v>73.7</v>
      </c>
      <c r="F13" s="10">
        <f t="shared" si="9"/>
        <v>12</v>
      </c>
      <c r="G13" s="10">
        <f t="shared" si="2"/>
        <v>100</v>
      </c>
      <c r="H13" s="10">
        <v>75</v>
      </c>
      <c r="I13" s="10">
        <f t="shared" si="10"/>
        <v>7.5</v>
      </c>
      <c r="J13" s="10">
        <v>70</v>
      </c>
      <c r="K13" s="10">
        <f t="shared" si="11"/>
        <v>14</v>
      </c>
      <c r="L13" s="10">
        <v>70</v>
      </c>
      <c r="M13" s="10">
        <f t="shared" si="12"/>
        <v>21</v>
      </c>
      <c r="N13" s="10">
        <v>78</v>
      </c>
      <c r="O13" s="10">
        <f t="shared" si="13"/>
        <v>31.2</v>
      </c>
      <c r="P13" s="9"/>
      <c r="Q13">
        <v>12</v>
      </c>
    </row>
    <row r="14" spans="1:18">
      <c r="A14" s="7">
        <v>5</v>
      </c>
      <c r="B14" s="8">
        <v>1523006</v>
      </c>
      <c r="C14" s="17" t="s">
        <v>71</v>
      </c>
      <c r="D14" s="13" t="str">
        <f t="shared" si="7"/>
        <v>B</v>
      </c>
      <c r="E14" s="12">
        <f t="shared" si="8"/>
        <v>70.8</v>
      </c>
      <c r="F14" s="10">
        <f t="shared" si="9"/>
        <v>12</v>
      </c>
      <c r="G14" s="10">
        <f t="shared" si="2"/>
        <v>100</v>
      </c>
      <c r="H14" s="10">
        <v>70</v>
      </c>
      <c r="I14" s="10">
        <f t="shared" si="10"/>
        <v>7</v>
      </c>
      <c r="J14" s="10">
        <v>70</v>
      </c>
      <c r="K14" s="10">
        <f t="shared" si="11"/>
        <v>14</v>
      </c>
      <c r="L14" s="10">
        <v>66</v>
      </c>
      <c r="M14" s="10">
        <f t="shared" si="12"/>
        <v>19.8</v>
      </c>
      <c r="N14" s="10">
        <v>75</v>
      </c>
      <c r="O14" s="10">
        <f t="shared" si="13"/>
        <v>30</v>
      </c>
      <c r="P14" s="9"/>
      <c r="Q14">
        <v>12</v>
      </c>
    </row>
    <row r="15" spans="1:18">
      <c r="A15" s="7">
        <v>6</v>
      </c>
      <c r="B15" s="8">
        <v>1523007</v>
      </c>
      <c r="C15" s="9" t="s">
        <v>52</v>
      </c>
      <c r="D15" s="13" t="str">
        <f t="shared" si="7"/>
        <v>B</v>
      </c>
      <c r="E15" s="12">
        <f t="shared" si="8"/>
        <v>72</v>
      </c>
      <c r="F15" s="10">
        <f t="shared" si="9"/>
        <v>12</v>
      </c>
      <c r="G15" s="10">
        <f t="shared" si="2"/>
        <v>100</v>
      </c>
      <c r="H15" s="10">
        <v>70</v>
      </c>
      <c r="I15" s="10">
        <f t="shared" si="10"/>
        <v>7</v>
      </c>
      <c r="J15" s="10">
        <v>70</v>
      </c>
      <c r="K15" s="10">
        <f t="shared" si="11"/>
        <v>14</v>
      </c>
      <c r="L15" s="10">
        <v>66</v>
      </c>
      <c r="M15" s="10">
        <f t="shared" si="12"/>
        <v>19.8</v>
      </c>
      <c r="N15" s="10">
        <v>78</v>
      </c>
      <c r="O15" s="10">
        <f t="shared" si="13"/>
        <v>31.2</v>
      </c>
      <c r="P15" s="9"/>
      <c r="Q15">
        <v>12</v>
      </c>
    </row>
    <row r="16" spans="1:18">
      <c r="A16" s="7">
        <v>7</v>
      </c>
      <c r="B16" s="8">
        <v>1523008</v>
      </c>
      <c r="C16" s="9" t="s">
        <v>53</v>
      </c>
      <c r="D16" s="13" t="str">
        <f t="shared" si="7"/>
        <v>B</v>
      </c>
      <c r="E16" s="12">
        <f t="shared" si="8"/>
        <v>71</v>
      </c>
      <c r="F16" s="10">
        <f t="shared" si="9"/>
        <v>12</v>
      </c>
      <c r="G16" s="10">
        <f t="shared" si="2"/>
        <v>100</v>
      </c>
      <c r="H16" s="10">
        <v>80</v>
      </c>
      <c r="I16" s="10">
        <f t="shared" si="10"/>
        <v>8</v>
      </c>
      <c r="J16" s="10">
        <v>70</v>
      </c>
      <c r="K16" s="10">
        <f t="shared" si="11"/>
        <v>14</v>
      </c>
      <c r="L16" s="10">
        <v>70</v>
      </c>
      <c r="M16" s="10">
        <f t="shared" si="12"/>
        <v>21</v>
      </c>
      <c r="N16" s="10">
        <v>70</v>
      </c>
      <c r="O16" s="10">
        <f t="shared" si="13"/>
        <v>28</v>
      </c>
      <c r="P16" s="9"/>
      <c r="Q16">
        <v>12</v>
      </c>
    </row>
    <row r="17" spans="1:17">
      <c r="A17" s="7">
        <v>8</v>
      </c>
      <c r="B17" s="8">
        <v>1523009</v>
      </c>
      <c r="C17" s="9" t="s">
        <v>54</v>
      </c>
      <c r="D17" s="13" t="str">
        <f t="shared" si="7"/>
        <v>B</v>
      </c>
      <c r="E17" s="12">
        <f t="shared" si="8"/>
        <v>66</v>
      </c>
      <c r="F17" s="10">
        <f t="shared" si="9"/>
        <v>11</v>
      </c>
      <c r="G17" s="10">
        <f t="shared" si="2"/>
        <v>91.666666666666657</v>
      </c>
      <c r="H17" s="10">
        <v>70</v>
      </c>
      <c r="I17" s="10">
        <f t="shared" si="10"/>
        <v>7</v>
      </c>
      <c r="J17" s="10">
        <v>70</v>
      </c>
      <c r="K17" s="10">
        <f t="shared" si="11"/>
        <v>14</v>
      </c>
      <c r="L17" s="10">
        <v>70</v>
      </c>
      <c r="M17" s="10">
        <f t="shared" si="12"/>
        <v>21</v>
      </c>
      <c r="N17" s="10">
        <v>60</v>
      </c>
      <c r="O17" s="10">
        <f t="shared" si="13"/>
        <v>24</v>
      </c>
      <c r="P17" s="9"/>
      <c r="Q17">
        <v>11</v>
      </c>
    </row>
    <row r="18" spans="1:17">
      <c r="A18" s="7">
        <v>9</v>
      </c>
      <c r="B18" s="8">
        <v>1523012</v>
      </c>
      <c r="C18" s="9" t="s">
        <v>55</v>
      </c>
      <c r="D18" s="13" t="str">
        <f t="shared" si="7"/>
        <v>B</v>
      </c>
      <c r="E18" s="12">
        <f t="shared" si="8"/>
        <v>70.400000000000006</v>
      </c>
      <c r="F18" s="10">
        <f t="shared" si="9"/>
        <v>10</v>
      </c>
      <c r="G18" s="10">
        <f t="shared" si="2"/>
        <v>83.333333333333343</v>
      </c>
      <c r="H18" s="10">
        <v>66</v>
      </c>
      <c r="I18" s="10">
        <f t="shared" si="10"/>
        <v>6.6</v>
      </c>
      <c r="J18" s="10">
        <v>70</v>
      </c>
      <c r="K18" s="10">
        <f t="shared" si="11"/>
        <v>14</v>
      </c>
      <c r="L18" s="10">
        <v>78</v>
      </c>
      <c r="M18" s="10">
        <f t="shared" si="12"/>
        <v>23.4</v>
      </c>
      <c r="N18" s="10">
        <v>66</v>
      </c>
      <c r="O18" s="10">
        <f t="shared" si="13"/>
        <v>26.4</v>
      </c>
      <c r="P18" s="9"/>
      <c r="Q18">
        <v>10</v>
      </c>
    </row>
    <row r="19" spans="1:17">
      <c r="A19" s="7">
        <v>10</v>
      </c>
      <c r="B19" s="8">
        <v>1523014</v>
      </c>
      <c r="C19" s="9" t="s">
        <v>56</v>
      </c>
      <c r="D19" s="13" t="str">
        <f t="shared" si="7"/>
        <v>A</v>
      </c>
      <c r="E19" s="12">
        <f t="shared" si="8"/>
        <v>84</v>
      </c>
      <c r="F19" s="10">
        <f t="shared" si="9"/>
        <v>12</v>
      </c>
      <c r="G19" s="10">
        <f t="shared" si="2"/>
        <v>100</v>
      </c>
      <c r="H19" s="10">
        <v>80</v>
      </c>
      <c r="I19" s="10">
        <f t="shared" si="10"/>
        <v>8</v>
      </c>
      <c r="J19" s="10">
        <v>80</v>
      </c>
      <c r="K19" s="10">
        <f t="shared" si="11"/>
        <v>16</v>
      </c>
      <c r="L19" s="10">
        <v>80</v>
      </c>
      <c r="M19" s="10">
        <f t="shared" si="12"/>
        <v>24</v>
      </c>
      <c r="N19" s="10">
        <v>90</v>
      </c>
      <c r="O19" s="10">
        <f t="shared" si="13"/>
        <v>36</v>
      </c>
      <c r="P19" s="9"/>
      <c r="Q19">
        <v>12</v>
      </c>
    </row>
    <row r="20" spans="1:17">
      <c r="A20" s="7">
        <v>11</v>
      </c>
      <c r="B20" s="8">
        <v>1523017</v>
      </c>
      <c r="C20" s="9" t="s">
        <v>57</v>
      </c>
      <c r="D20" s="13" t="str">
        <f t="shared" si="7"/>
        <v>B</v>
      </c>
      <c r="E20" s="12">
        <f t="shared" si="8"/>
        <v>79.400000000000006</v>
      </c>
      <c r="F20" s="10">
        <f t="shared" si="9"/>
        <v>10</v>
      </c>
      <c r="G20" s="10">
        <f t="shared" si="2"/>
        <v>83.333333333333343</v>
      </c>
      <c r="H20" s="10">
        <v>80</v>
      </c>
      <c r="I20" s="10">
        <f t="shared" si="10"/>
        <v>8</v>
      </c>
      <c r="J20" s="10">
        <v>80</v>
      </c>
      <c r="K20" s="10">
        <f t="shared" si="11"/>
        <v>16</v>
      </c>
      <c r="L20" s="10">
        <v>78</v>
      </c>
      <c r="M20" s="10">
        <f t="shared" si="12"/>
        <v>23.4</v>
      </c>
      <c r="N20" s="10">
        <v>80</v>
      </c>
      <c r="O20" s="10">
        <f t="shared" si="13"/>
        <v>32</v>
      </c>
      <c r="P20" s="9"/>
      <c r="Q20">
        <v>10</v>
      </c>
    </row>
    <row r="21" spans="1:17">
      <c r="A21" s="7">
        <v>12</v>
      </c>
      <c r="B21" s="8">
        <v>1523019</v>
      </c>
      <c r="C21" s="9" t="s">
        <v>58</v>
      </c>
      <c r="D21" s="13" t="str">
        <f t="shared" si="7"/>
        <v>B</v>
      </c>
      <c r="E21" s="12">
        <f t="shared" si="8"/>
        <v>73.2</v>
      </c>
      <c r="F21" s="10">
        <f t="shared" si="9"/>
        <v>12</v>
      </c>
      <c r="G21" s="10">
        <f t="shared" si="2"/>
        <v>100</v>
      </c>
      <c r="H21" s="10">
        <v>80</v>
      </c>
      <c r="I21" s="10">
        <f t="shared" si="10"/>
        <v>8</v>
      </c>
      <c r="J21" s="10">
        <v>70</v>
      </c>
      <c r="K21" s="10">
        <f t="shared" si="11"/>
        <v>14</v>
      </c>
      <c r="L21" s="10">
        <v>80</v>
      </c>
      <c r="M21" s="10">
        <f t="shared" si="12"/>
        <v>24</v>
      </c>
      <c r="N21" s="10">
        <v>68</v>
      </c>
      <c r="O21" s="10">
        <f t="shared" si="13"/>
        <v>27.2</v>
      </c>
      <c r="P21" s="9"/>
      <c r="Q21">
        <v>12</v>
      </c>
    </row>
    <row r="22" spans="1:17">
      <c r="A22" s="7">
        <v>13</v>
      </c>
      <c r="B22" s="8">
        <v>1523020</v>
      </c>
      <c r="C22" s="9" t="s">
        <v>59</v>
      </c>
      <c r="D22" s="13" t="str">
        <f t="shared" si="7"/>
        <v>B</v>
      </c>
      <c r="E22" s="12">
        <f t="shared" si="8"/>
        <v>73.5</v>
      </c>
      <c r="F22" s="10">
        <f t="shared" si="9"/>
        <v>12</v>
      </c>
      <c r="G22" s="10">
        <f t="shared" si="2"/>
        <v>100</v>
      </c>
      <c r="H22" s="10">
        <v>70</v>
      </c>
      <c r="I22" s="10">
        <f t="shared" si="10"/>
        <v>7</v>
      </c>
      <c r="J22" s="10">
        <v>80</v>
      </c>
      <c r="K22" s="10">
        <f t="shared" si="11"/>
        <v>16</v>
      </c>
      <c r="L22" s="10">
        <v>75</v>
      </c>
      <c r="M22" s="10">
        <f t="shared" si="12"/>
        <v>22.5</v>
      </c>
      <c r="N22" s="10">
        <v>70</v>
      </c>
      <c r="O22" s="10">
        <f t="shared" si="13"/>
        <v>28</v>
      </c>
      <c r="P22" s="9"/>
      <c r="Q22">
        <v>12</v>
      </c>
    </row>
    <row r="23" spans="1:17">
      <c r="A23" s="7">
        <v>14</v>
      </c>
      <c r="B23" s="8">
        <v>1523021</v>
      </c>
      <c r="C23" s="9" t="s">
        <v>60</v>
      </c>
      <c r="D23" s="13" t="str">
        <f t="shared" si="7"/>
        <v>B</v>
      </c>
      <c r="E23" s="12">
        <f t="shared" si="8"/>
        <v>76.2</v>
      </c>
      <c r="F23" s="10">
        <f t="shared" si="9"/>
        <v>12</v>
      </c>
      <c r="G23" s="10">
        <f t="shared" si="2"/>
        <v>100</v>
      </c>
      <c r="H23" s="10">
        <v>75</v>
      </c>
      <c r="I23" s="10">
        <f t="shared" si="10"/>
        <v>7.5</v>
      </c>
      <c r="J23" s="10">
        <v>75</v>
      </c>
      <c r="K23" s="10">
        <f t="shared" si="11"/>
        <v>15</v>
      </c>
      <c r="L23" s="10">
        <v>75</v>
      </c>
      <c r="M23" s="10">
        <f t="shared" si="12"/>
        <v>22.5</v>
      </c>
      <c r="N23" s="10">
        <v>78</v>
      </c>
      <c r="O23" s="10">
        <f t="shared" si="13"/>
        <v>31.2</v>
      </c>
      <c r="P23" s="9"/>
      <c r="Q23">
        <v>12</v>
      </c>
    </row>
    <row r="24" spans="1:17">
      <c r="A24" s="7">
        <v>15</v>
      </c>
      <c r="B24" s="8">
        <v>1523022</v>
      </c>
      <c r="C24" s="9" t="s">
        <v>61</v>
      </c>
      <c r="D24" s="13" t="str">
        <f t="shared" si="7"/>
        <v>B</v>
      </c>
      <c r="E24" s="12">
        <f t="shared" si="8"/>
        <v>69</v>
      </c>
      <c r="F24" s="10">
        <f t="shared" si="9"/>
        <v>12</v>
      </c>
      <c r="G24" s="10">
        <f t="shared" si="2"/>
        <v>100</v>
      </c>
      <c r="H24" s="10">
        <v>68</v>
      </c>
      <c r="I24" s="10">
        <f t="shared" si="10"/>
        <v>6.8</v>
      </c>
      <c r="J24" s="10">
        <v>66</v>
      </c>
      <c r="K24" s="10">
        <f t="shared" si="11"/>
        <v>13.2</v>
      </c>
      <c r="L24" s="10">
        <v>70</v>
      </c>
      <c r="M24" s="10">
        <f t="shared" si="12"/>
        <v>21</v>
      </c>
      <c r="N24" s="10">
        <v>70</v>
      </c>
      <c r="O24" s="10">
        <f t="shared" si="13"/>
        <v>28</v>
      </c>
      <c r="P24" s="9"/>
      <c r="Q24">
        <v>12</v>
      </c>
    </row>
    <row r="25" spans="1:17">
      <c r="A25" s="7">
        <v>16</v>
      </c>
      <c r="B25" s="8">
        <v>1523023</v>
      </c>
      <c r="C25" s="9" t="s">
        <v>62</v>
      </c>
      <c r="D25" s="13" t="str">
        <f t="shared" si="7"/>
        <v>B</v>
      </c>
      <c r="E25" s="12">
        <f t="shared" si="8"/>
        <v>76</v>
      </c>
      <c r="F25" s="10">
        <f t="shared" si="9"/>
        <v>12</v>
      </c>
      <c r="G25" s="10">
        <f t="shared" si="2"/>
        <v>100</v>
      </c>
      <c r="H25" s="10">
        <v>80</v>
      </c>
      <c r="I25" s="10">
        <f t="shared" si="10"/>
        <v>8</v>
      </c>
      <c r="J25" s="10">
        <v>80</v>
      </c>
      <c r="K25" s="10">
        <f t="shared" si="11"/>
        <v>16</v>
      </c>
      <c r="L25" s="10">
        <v>80</v>
      </c>
      <c r="M25" s="10">
        <f t="shared" si="12"/>
        <v>24</v>
      </c>
      <c r="N25" s="10">
        <v>70</v>
      </c>
      <c r="O25" s="10">
        <f t="shared" si="13"/>
        <v>28</v>
      </c>
      <c r="P25" s="9"/>
      <c r="Q25">
        <v>12</v>
      </c>
    </row>
    <row r="26" spans="1:17">
      <c r="A26" s="7">
        <v>17</v>
      </c>
      <c r="B26" s="8">
        <v>1523024</v>
      </c>
      <c r="C26" s="9" t="s">
        <v>63</v>
      </c>
      <c r="D26" s="38" t="str">
        <f t="shared" si="7"/>
        <v>B</v>
      </c>
      <c r="E26" s="39">
        <f t="shared" si="8"/>
        <v>68</v>
      </c>
      <c r="F26" s="37">
        <f t="shared" si="9"/>
        <v>8</v>
      </c>
      <c r="G26" s="37">
        <f t="shared" si="2"/>
        <v>66.666666666666657</v>
      </c>
      <c r="H26" s="10">
        <v>66</v>
      </c>
      <c r="I26" s="10">
        <f t="shared" si="10"/>
        <v>6.6</v>
      </c>
      <c r="J26" s="10">
        <v>70</v>
      </c>
      <c r="K26" s="10">
        <f t="shared" si="11"/>
        <v>14</v>
      </c>
      <c r="L26" s="10">
        <v>70</v>
      </c>
      <c r="M26" s="10">
        <f t="shared" si="12"/>
        <v>21</v>
      </c>
      <c r="N26" s="10">
        <v>66</v>
      </c>
      <c r="O26" s="10">
        <f t="shared" si="13"/>
        <v>26.4</v>
      </c>
      <c r="P26" s="9"/>
      <c r="Q26">
        <v>8</v>
      </c>
    </row>
    <row r="27" spans="1:17">
      <c r="A27" s="7">
        <v>18</v>
      </c>
      <c r="B27" s="8">
        <v>1523025</v>
      </c>
      <c r="C27" s="9" t="s">
        <v>64</v>
      </c>
      <c r="D27" s="13" t="str">
        <f t="shared" si="7"/>
        <v>B</v>
      </c>
      <c r="E27" s="12">
        <f t="shared" si="8"/>
        <v>74</v>
      </c>
      <c r="F27" s="10">
        <f t="shared" si="9"/>
        <v>12</v>
      </c>
      <c r="G27" s="10">
        <f t="shared" si="2"/>
        <v>100</v>
      </c>
      <c r="H27" s="10">
        <v>80</v>
      </c>
      <c r="I27" s="10">
        <f t="shared" si="10"/>
        <v>8</v>
      </c>
      <c r="J27" s="10">
        <v>70</v>
      </c>
      <c r="K27" s="10">
        <f t="shared" si="11"/>
        <v>14</v>
      </c>
      <c r="L27" s="10">
        <v>80</v>
      </c>
      <c r="M27" s="10">
        <f t="shared" si="12"/>
        <v>24</v>
      </c>
      <c r="N27" s="10">
        <v>70</v>
      </c>
      <c r="O27" s="10">
        <f t="shared" si="13"/>
        <v>28</v>
      </c>
      <c r="P27" s="9"/>
      <c r="Q27">
        <v>12</v>
      </c>
    </row>
    <row r="28" spans="1:17">
      <c r="A28" s="7">
        <v>19</v>
      </c>
      <c r="B28" s="8">
        <v>1523027</v>
      </c>
      <c r="C28" s="9" t="s">
        <v>65</v>
      </c>
      <c r="D28" s="13" t="str">
        <f t="shared" si="7"/>
        <v>B</v>
      </c>
      <c r="E28" s="12">
        <f t="shared" si="8"/>
        <v>74.2</v>
      </c>
      <c r="F28" s="10">
        <f t="shared" si="9"/>
        <v>12</v>
      </c>
      <c r="G28" s="10">
        <f t="shared" si="2"/>
        <v>100</v>
      </c>
      <c r="H28" s="10">
        <v>70</v>
      </c>
      <c r="I28" s="10">
        <f t="shared" si="10"/>
        <v>7</v>
      </c>
      <c r="J28" s="10">
        <v>75</v>
      </c>
      <c r="K28" s="10">
        <f t="shared" si="11"/>
        <v>15</v>
      </c>
      <c r="L28" s="10">
        <v>70</v>
      </c>
      <c r="M28" s="10">
        <f t="shared" si="12"/>
        <v>21</v>
      </c>
      <c r="N28" s="10">
        <v>78</v>
      </c>
      <c r="O28" s="10">
        <f t="shared" si="13"/>
        <v>31.2</v>
      </c>
      <c r="P28" s="9"/>
      <c r="Q28">
        <v>12</v>
      </c>
    </row>
    <row r="29" spans="1:17">
      <c r="A29" s="7">
        <v>20</v>
      </c>
      <c r="B29" s="8">
        <v>1523028</v>
      </c>
      <c r="C29" s="9" t="s">
        <v>66</v>
      </c>
      <c r="D29" s="13" t="str">
        <f t="shared" si="7"/>
        <v>B</v>
      </c>
      <c r="E29" s="12">
        <f t="shared" si="8"/>
        <v>68</v>
      </c>
      <c r="F29" s="10">
        <f t="shared" si="9"/>
        <v>11</v>
      </c>
      <c r="G29" s="10">
        <f t="shared" si="2"/>
        <v>91.666666666666657</v>
      </c>
      <c r="H29" s="10">
        <v>70</v>
      </c>
      <c r="I29" s="10">
        <f t="shared" si="10"/>
        <v>7</v>
      </c>
      <c r="J29" s="10">
        <v>70</v>
      </c>
      <c r="K29" s="10">
        <f t="shared" si="11"/>
        <v>14</v>
      </c>
      <c r="L29" s="10">
        <v>66</v>
      </c>
      <c r="M29" s="10">
        <f t="shared" si="12"/>
        <v>19.8</v>
      </c>
      <c r="N29" s="10">
        <v>68</v>
      </c>
      <c r="O29" s="10">
        <f t="shared" si="13"/>
        <v>27.2</v>
      </c>
      <c r="P29" s="9"/>
      <c r="Q29">
        <v>11</v>
      </c>
    </row>
    <row r="30" spans="1:17">
      <c r="A30" s="7">
        <v>21</v>
      </c>
      <c r="B30" s="8">
        <v>1523029</v>
      </c>
      <c r="C30" s="9" t="s">
        <v>67</v>
      </c>
      <c r="D30" s="13" t="str">
        <f t="shared" si="7"/>
        <v>B</v>
      </c>
      <c r="E30" s="12">
        <f t="shared" si="8"/>
        <v>70.8</v>
      </c>
      <c r="F30" s="10">
        <f t="shared" si="9"/>
        <v>11</v>
      </c>
      <c r="G30" s="10">
        <f t="shared" si="2"/>
        <v>91.666666666666657</v>
      </c>
      <c r="H30" s="10">
        <v>70</v>
      </c>
      <c r="I30" s="10">
        <f t="shared" si="10"/>
        <v>7</v>
      </c>
      <c r="J30" s="10">
        <v>70</v>
      </c>
      <c r="K30" s="10">
        <f t="shared" si="11"/>
        <v>14</v>
      </c>
      <c r="L30" s="10">
        <v>66</v>
      </c>
      <c r="M30" s="10">
        <f t="shared" si="12"/>
        <v>19.8</v>
      </c>
      <c r="N30" s="10">
        <v>75</v>
      </c>
      <c r="O30" s="10">
        <f t="shared" si="13"/>
        <v>30</v>
      </c>
      <c r="P30" s="9"/>
      <c r="Q30">
        <v>11</v>
      </c>
    </row>
    <row r="31" spans="1:17">
      <c r="A31" s="7">
        <v>22</v>
      </c>
      <c r="B31" s="8">
        <v>1523030</v>
      </c>
      <c r="C31" s="9" t="s">
        <v>68</v>
      </c>
      <c r="D31" s="13" t="str">
        <f t="shared" si="7"/>
        <v>B</v>
      </c>
      <c r="E31" s="12">
        <f t="shared" si="8"/>
        <v>71</v>
      </c>
      <c r="F31" s="10">
        <f t="shared" si="9"/>
        <v>11</v>
      </c>
      <c r="G31" s="10">
        <f t="shared" si="2"/>
        <v>91.666666666666657</v>
      </c>
      <c r="H31" s="10">
        <v>68</v>
      </c>
      <c r="I31" s="10">
        <f t="shared" si="10"/>
        <v>6.8</v>
      </c>
      <c r="J31" s="10">
        <v>66</v>
      </c>
      <c r="K31" s="10">
        <f t="shared" si="11"/>
        <v>13.2</v>
      </c>
      <c r="L31" s="10">
        <v>70</v>
      </c>
      <c r="M31" s="10">
        <f t="shared" si="12"/>
        <v>21</v>
      </c>
      <c r="N31" s="10">
        <v>75</v>
      </c>
      <c r="O31" s="10">
        <f t="shared" si="13"/>
        <v>30</v>
      </c>
      <c r="P31" s="9"/>
      <c r="Q31">
        <v>11</v>
      </c>
    </row>
    <row r="32" spans="1:17">
      <c r="A32" s="7">
        <v>23</v>
      </c>
      <c r="B32" s="8">
        <v>1523100</v>
      </c>
      <c r="C32" s="9" t="s">
        <v>69</v>
      </c>
      <c r="D32" s="40" t="str">
        <f t="shared" si="7"/>
        <v>C</v>
      </c>
      <c r="E32" s="39">
        <f t="shared" si="8"/>
        <v>64.400000000000006</v>
      </c>
      <c r="F32" s="37">
        <f t="shared" si="9"/>
        <v>6</v>
      </c>
      <c r="G32" s="37">
        <f t="shared" si="2"/>
        <v>50</v>
      </c>
      <c r="H32" s="10">
        <v>60</v>
      </c>
      <c r="I32" s="10">
        <f t="shared" si="10"/>
        <v>6</v>
      </c>
      <c r="J32" s="10">
        <v>70</v>
      </c>
      <c r="K32" s="10">
        <f t="shared" si="11"/>
        <v>14</v>
      </c>
      <c r="L32" s="10">
        <v>60</v>
      </c>
      <c r="M32" s="10">
        <f t="shared" si="12"/>
        <v>18</v>
      </c>
      <c r="N32" s="10">
        <v>66</v>
      </c>
      <c r="O32" s="10">
        <f t="shared" si="13"/>
        <v>26.4</v>
      </c>
      <c r="P32" s="9"/>
      <c r="Q32">
        <v>6</v>
      </c>
    </row>
    <row r="33" spans="1:18">
      <c r="A33" s="7">
        <v>24</v>
      </c>
      <c r="B33" s="8">
        <v>1523184</v>
      </c>
      <c r="C33" s="9" t="s">
        <v>70</v>
      </c>
      <c r="D33" s="13" t="str">
        <f t="shared" si="7"/>
        <v>B</v>
      </c>
      <c r="E33" s="12">
        <f t="shared" si="8"/>
        <v>70</v>
      </c>
      <c r="F33" s="10">
        <f t="shared" si="9"/>
        <v>12</v>
      </c>
      <c r="G33" s="10">
        <f>(F33/12)*100</f>
        <v>100</v>
      </c>
      <c r="H33" s="10">
        <v>70</v>
      </c>
      <c r="I33" s="10">
        <f t="shared" si="10"/>
        <v>7</v>
      </c>
      <c r="J33" s="10">
        <v>78</v>
      </c>
      <c r="K33" s="10">
        <f t="shared" si="11"/>
        <v>15.6</v>
      </c>
      <c r="L33" s="10">
        <v>70</v>
      </c>
      <c r="M33" s="10">
        <f t="shared" si="12"/>
        <v>21</v>
      </c>
      <c r="N33" s="10">
        <v>66</v>
      </c>
      <c r="O33" s="10">
        <f t="shared" si="13"/>
        <v>26.4</v>
      </c>
      <c r="P33" s="9"/>
      <c r="Q33">
        <v>12</v>
      </c>
    </row>
    <row r="37" spans="1:18">
      <c r="A37" s="1" t="s">
        <v>20</v>
      </c>
      <c r="B37" s="1"/>
      <c r="C37" s="1" t="s">
        <v>24</v>
      </c>
      <c r="D37" s="1"/>
    </row>
    <row r="38" spans="1:18">
      <c r="A38" s="1" t="s">
        <v>0</v>
      </c>
      <c r="B38" s="1"/>
      <c r="C38" s="1" t="s">
        <v>25</v>
      </c>
      <c r="D38" s="1"/>
    </row>
    <row r="39" spans="1:18">
      <c r="A39" s="1" t="s">
        <v>1</v>
      </c>
      <c r="B39" s="1"/>
      <c r="C39" s="1" t="s">
        <v>2</v>
      </c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8">
      <c r="A40" s="1" t="s">
        <v>3</v>
      </c>
      <c r="B40" s="1"/>
      <c r="C40" s="1" t="s">
        <v>19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8">
      <c r="A41" s="1" t="s">
        <v>4</v>
      </c>
      <c r="B41" s="1"/>
      <c r="C41" s="1" t="s">
        <v>72</v>
      </c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8">
      <c r="A42" s="1" t="s">
        <v>5</v>
      </c>
      <c r="B42" s="1"/>
      <c r="C42" s="1" t="s">
        <v>27</v>
      </c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8">
      <c r="A44" s="20" t="s">
        <v>6</v>
      </c>
      <c r="B44" s="20" t="s">
        <v>7</v>
      </c>
      <c r="C44" s="20" t="s">
        <v>8</v>
      </c>
      <c r="D44" s="5"/>
      <c r="E44" s="5"/>
      <c r="F44" s="24" t="s">
        <v>9</v>
      </c>
      <c r="G44" s="24"/>
      <c r="H44" s="21" t="s">
        <v>10</v>
      </c>
      <c r="I44" s="22"/>
      <c r="J44" s="21" t="s">
        <v>11</v>
      </c>
      <c r="K44" s="22"/>
      <c r="L44" s="20" t="s">
        <v>12</v>
      </c>
      <c r="M44" s="23">
        <v>0.3</v>
      </c>
      <c r="N44" s="20" t="s">
        <v>13</v>
      </c>
      <c r="O44" s="23">
        <v>0.4</v>
      </c>
      <c r="P44" s="20" t="s">
        <v>18</v>
      </c>
    </row>
    <row r="45" spans="1:18">
      <c r="A45" s="20"/>
      <c r="B45" s="20"/>
      <c r="C45" s="20"/>
      <c r="D45" s="16" t="s">
        <v>14</v>
      </c>
      <c r="E45" s="16" t="s">
        <v>15</v>
      </c>
      <c r="F45" s="16" t="s">
        <v>16</v>
      </c>
      <c r="G45" s="6">
        <v>0.75</v>
      </c>
      <c r="H45" s="16" t="s">
        <v>21</v>
      </c>
      <c r="I45" s="6">
        <v>0.1</v>
      </c>
      <c r="J45" s="16" t="s">
        <v>22</v>
      </c>
      <c r="K45" s="6">
        <v>0.2</v>
      </c>
      <c r="L45" s="20"/>
      <c r="M45" s="23"/>
      <c r="N45" s="20"/>
      <c r="O45" s="23"/>
      <c r="P45" s="20"/>
      <c r="Q45" s="18" t="s">
        <v>23</v>
      </c>
      <c r="R45" s="19"/>
    </row>
    <row r="46" spans="1:18">
      <c r="A46" s="7">
        <v>1</v>
      </c>
      <c r="B46" s="8">
        <v>1423071</v>
      </c>
      <c r="C46" s="9" t="s">
        <v>73</v>
      </c>
      <c r="D46" s="13" t="str">
        <f t="shared" ref="D46:D47" si="14">IF(E46&gt;=80,"A",IF(E46&gt;=66,"B", IF(E46&gt;=55,"C",IF(E46&gt;=45,"D","K"))))</f>
        <v>B</v>
      </c>
      <c r="E46" s="12">
        <f t="shared" ref="E46:E47" si="15">I46+K46+M46+O46</f>
        <v>67.199999999999989</v>
      </c>
      <c r="F46" s="10">
        <f>Q46+R46</f>
        <v>13</v>
      </c>
      <c r="G46" s="10">
        <f>(F46/14)*100</f>
        <v>92.857142857142861</v>
      </c>
      <c r="H46" s="10">
        <v>78</v>
      </c>
      <c r="I46" s="10">
        <f t="shared" ref="I46:I47" si="16">(H46)*10/100</f>
        <v>7.8</v>
      </c>
      <c r="J46" s="10">
        <v>66</v>
      </c>
      <c r="K46" s="10">
        <f t="shared" ref="K46:K47" si="17">(J46)*20/100</f>
        <v>13.2</v>
      </c>
      <c r="L46" s="10">
        <v>66</v>
      </c>
      <c r="M46" s="10">
        <f t="shared" ref="M46:M47" si="18">L46*30/100</f>
        <v>19.8</v>
      </c>
      <c r="N46" s="10">
        <v>66</v>
      </c>
      <c r="O46" s="10">
        <f t="shared" ref="O46:O47" si="19">N46*40/100</f>
        <v>26.4</v>
      </c>
      <c r="P46" s="9"/>
      <c r="Q46">
        <v>13</v>
      </c>
    </row>
    <row r="47" spans="1:18">
      <c r="A47" s="7">
        <v>2</v>
      </c>
      <c r="B47" s="8">
        <v>1523031</v>
      </c>
      <c r="C47" s="9" t="s">
        <v>74</v>
      </c>
      <c r="D47" s="13" t="str">
        <f t="shared" si="14"/>
        <v>B</v>
      </c>
      <c r="E47" s="12">
        <f t="shared" si="15"/>
        <v>78.7</v>
      </c>
      <c r="F47" s="10">
        <f>Q47+R47</f>
        <v>14</v>
      </c>
      <c r="G47" s="10">
        <f t="shared" ref="G47:G71" si="20">(F47/14)*100</f>
        <v>100</v>
      </c>
      <c r="H47" s="10">
        <v>70</v>
      </c>
      <c r="I47" s="10">
        <f t="shared" si="16"/>
        <v>7</v>
      </c>
      <c r="J47" s="10">
        <v>75</v>
      </c>
      <c r="K47" s="10">
        <f t="shared" si="17"/>
        <v>15</v>
      </c>
      <c r="L47" s="10">
        <v>85</v>
      </c>
      <c r="M47" s="10">
        <f t="shared" si="18"/>
        <v>25.5</v>
      </c>
      <c r="N47" s="10">
        <v>78</v>
      </c>
      <c r="O47" s="10">
        <f t="shared" si="19"/>
        <v>31.2</v>
      </c>
      <c r="P47" s="9"/>
      <c r="Q47">
        <v>14</v>
      </c>
    </row>
    <row r="48" spans="1:18">
      <c r="A48" s="7">
        <v>3</v>
      </c>
      <c r="B48" s="8">
        <v>1523032</v>
      </c>
      <c r="C48" s="9" t="s">
        <v>75</v>
      </c>
      <c r="D48" s="13" t="str">
        <f t="shared" ref="D48:D49" si="21">IF(E48&gt;=80,"A",IF(E48&gt;=66,"B", IF(E48&gt;=55,"C",IF(E48&gt;=45,"D","K"))))</f>
        <v>B</v>
      </c>
      <c r="E48" s="12">
        <f t="shared" ref="E48:E49" si="22">I48+K48+M48+O48</f>
        <v>78</v>
      </c>
      <c r="F48" s="10">
        <f>Q48+R48</f>
        <v>14</v>
      </c>
      <c r="G48" s="10">
        <f t="shared" si="20"/>
        <v>100</v>
      </c>
      <c r="H48" s="10">
        <v>70</v>
      </c>
      <c r="I48" s="10">
        <f t="shared" ref="I48:I49" si="23">(H48)*10/100</f>
        <v>7</v>
      </c>
      <c r="J48" s="10">
        <v>75</v>
      </c>
      <c r="K48" s="10">
        <f t="shared" ref="K48:K49" si="24">(J48)*20/100</f>
        <v>15</v>
      </c>
      <c r="L48" s="10">
        <v>80</v>
      </c>
      <c r="M48" s="10">
        <f t="shared" ref="M48:M49" si="25">L48*30/100</f>
        <v>24</v>
      </c>
      <c r="N48" s="10">
        <v>80</v>
      </c>
      <c r="O48" s="10">
        <f t="shared" ref="O48:O49" si="26">N48*40/100</f>
        <v>32</v>
      </c>
      <c r="P48" s="9"/>
      <c r="Q48">
        <v>14</v>
      </c>
    </row>
    <row r="49" spans="1:17">
      <c r="A49" s="7">
        <v>4</v>
      </c>
      <c r="B49" s="8">
        <v>1523033</v>
      </c>
      <c r="C49" s="9" t="s">
        <v>76</v>
      </c>
      <c r="D49" s="13" t="str">
        <f t="shared" si="21"/>
        <v>B</v>
      </c>
      <c r="E49" s="12">
        <f t="shared" si="22"/>
        <v>74.5</v>
      </c>
      <c r="F49" s="10">
        <f t="shared" ref="F49:F71" si="27">Q49+R49</f>
        <v>14</v>
      </c>
      <c r="G49" s="10">
        <f t="shared" si="20"/>
        <v>100</v>
      </c>
      <c r="H49" s="10">
        <v>70</v>
      </c>
      <c r="I49" s="10">
        <f t="shared" si="23"/>
        <v>7</v>
      </c>
      <c r="J49" s="10">
        <v>80</v>
      </c>
      <c r="K49" s="10">
        <f t="shared" si="24"/>
        <v>16</v>
      </c>
      <c r="L49" s="10">
        <v>65</v>
      </c>
      <c r="M49" s="10">
        <f t="shared" si="25"/>
        <v>19.5</v>
      </c>
      <c r="N49" s="10">
        <v>80</v>
      </c>
      <c r="O49" s="10">
        <f t="shared" si="26"/>
        <v>32</v>
      </c>
      <c r="P49" s="9"/>
      <c r="Q49">
        <v>14</v>
      </c>
    </row>
    <row r="50" spans="1:17">
      <c r="A50" s="7">
        <v>5</v>
      </c>
      <c r="B50" s="8">
        <v>1523034</v>
      </c>
      <c r="C50" s="9" t="s">
        <v>77</v>
      </c>
      <c r="D50" s="13" t="str">
        <f t="shared" ref="D50:D71" si="28">IF(E50&gt;=80,"A",IF(E50&gt;=66,"B", IF(E50&gt;=55,"C",IF(E50&gt;=45,"D","K"))))</f>
        <v>A</v>
      </c>
      <c r="E50" s="12">
        <f t="shared" ref="E50:E71" si="29">I50+K50+M50+O50</f>
        <v>81</v>
      </c>
      <c r="F50" s="10">
        <f t="shared" si="27"/>
        <v>13</v>
      </c>
      <c r="G50" s="10">
        <f t="shared" si="20"/>
        <v>92.857142857142861</v>
      </c>
      <c r="H50" s="10">
        <v>80</v>
      </c>
      <c r="I50" s="10">
        <f t="shared" ref="I50:I71" si="30">(H50)*10/100</f>
        <v>8</v>
      </c>
      <c r="J50" s="10">
        <v>75</v>
      </c>
      <c r="K50" s="10">
        <f t="shared" ref="K50:K71" si="31">(J50)*20/100</f>
        <v>15</v>
      </c>
      <c r="L50" s="10">
        <v>80</v>
      </c>
      <c r="M50" s="10">
        <f t="shared" ref="M50:M71" si="32">L50*30/100</f>
        <v>24</v>
      </c>
      <c r="N50" s="10">
        <v>85</v>
      </c>
      <c r="O50" s="10">
        <f t="shared" ref="O50:O71" si="33">N50*40/100</f>
        <v>34</v>
      </c>
      <c r="P50" s="9"/>
      <c r="Q50">
        <v>13</v>
      </c>
    </row>
    <row r="51" spans="1:17">
      <c r="A51" s="7">
        <v>6</v>
      </c>
      <c r="B51" s="8">
        <v>1523035</v>
      </c>
      <c r="C51" s="9" t="s">
        <v>78</v>
      </c>
      <c r="D51" s="13" t="str">
        <f t="shared" si="28"/>
        <v>B</v>
      </c>
      <c r="E51" s="12">
        <f t="shared" si="29"/>
        <v>69.400000000000006</v>
      </c>
      <c r="F51" s="10">
        <f t="shared" si="27"/>
        <v>14</v>
      </c>
      <c r="G51" s="10">
        <f t="shared" si="20"/>
        <v>100</v>
      </c>
      <c r="H51" s="10">
        <v>80</v>
      </c>
      <c r="I51" s="10">
        <f t="shared" si="30"/>
        <v>8</v>
      </c>
      <c r="J51" s="10">
        <v>70</v>
      </c>
      <c r="K51" s="10">
        <f t="shared" si="31"/>
        <v>14</v>
      </c>
      <c r="L51" s="10">
        <v>70</v>
      </c>
      <c r="M51" s="10">
        <f t="shared" si="32"/>
        <v>21</v>
      </c>
      <c r="N51" s="10">
        <v>66</v>
      </c>
      <c r="O51" s="10">
        <f t="shared" si="33"/>
        <v>26.4</v>
      </c>
      <c r="P51" s="9"/>
      <c r="Q51">
        <v>14</v>
      </c>
    </row>
    <row r="52" spans="1:17">
      <c r="A52" s="7">
        <v>7</v>
      </c>
      <c r="B52" s="8">
        <v>1523036</v>
      </c>
      <c r="C52" s="9" t="s">
        <v>79</v>
      </c>
      <c r="D52" s="13" t="str">
        <f t="shared" si="28"/>
        <v>A</v>
      </c>
      <c r="E52" s="12">
        <f t="shared" si="29"/>
        <v>80.099999999999994</v>
      </c>
      <c r="F52" s="10">
        <f t="shared" si="27"/>
        <v>14</v>
      </c>
      <c r="G52" s="10">
        <f t="shared" si="20"/>
        <v>100</v>
      </c>
      <c r="H52" s="10">
        <v>66</v>
      </c>
      <c r="I52" s="10">
        <f t="shared" si="30"/>
        <v>6.6</v>
      </c>
      <c r="J52" s="10">
        <v>80</v>
      </c>
      <c r="K52" s="10">
        <f t="shared" si="31"/>
        <v>16</v>
      </c>
      <c r="L52" s="10">
        <v>85</v>
      </c>
      <c r="M52" s="10">
        <f t="shared" si="32"/>
        <v>25.5</v>
      </c>
      <c r="N52" s="10">
        <v>80</v>
      </c>
      <c r="O52" s="10">
        <f t="shared" si="33"/>
        <v>32</v>
      </c>
      <c r="P52" s="9"/>
      <c r="Q52">
        <v>14</v>
      </c>
    </row>
    <row r="53" spans="1:17">
      <c r="A53" s="7">
        <v>8</v>
      </c>
      <c r="B53" s="8">
        <v>1523037</v>
      </c>
      <c r="C53" s="9" t="s">
        <v>80</v>
      </c>
      <c r="D53" s="13" t="str">
        <f t="shared" si="28"/>
        <v>B</v>
      </c>
      <c r="E53" s="12">
        <f t="shared" si="29"/>
        <v>72</v>
      </c>
      <c r="F53" s="10">
        <f t="shared" si="27"/>
        <v>14</v>
      </c>
      <c r="G53" s="10">
        <f t="shared" si="20"/>
        <v>100</v>
      </c>
      <c r="H53" s="10">
        <v>66</v>
      </c>
      <c r="I53" s="10">
        <f t="shared" si="30"/>
        <v>6.6</v>
      </c>
      <c r="J53" s="10">
        <v>66</v>
      </c>
      <c r="K53" s="10">
        <f t="shared" si="31"/>
        <v>13.2</v>
      </c>
      <c r="L53" s="10">
        <v>70</v>
      </c>
      <c r="M53" s="10">
        <f t="shared" si="32"/>
        <v>21</v>
      </c>
      <c r="N53" s="10">
        <v>78</v>
      </c>
      <c r="O53" s="10">
        <f t="shared" si="33"/>
        <v>31.2</v>
      </c>
      <c r="P53" s="9"/>
      <c r="Q53">
        <v>14</v>
      </c>
    </row>
    <row r="54" spans="1:17">
      <c r="A54" s="7">
        <v>9</v>
      </c>
      <c r="B54" s="8">
        <v>1523038</v>
      </c>
      <c r="C54" s="9" t="s">
        <v>81</v>
      </c>
      <c r="D54" s="13" t="str">
        <f t="shared" si="28"/>
        <v>C</v>
      </c>
      <c r="E54" s="12">
        <f t="shared" si="29"/>
        <v>63.8</v>
      </c>
      <c r="F54" s="10">
        <f t="shared" si="27"/>
        <v>12</v>
      </c>
      <c r="G54" s="10">
        <f t="shared" si="20"/>
        <v>85.714285714285708</v>
      </c>
      <c r="H54" s="10"/>
      <c r="I54" s="10">
        <f t="shared" si="30"/>
        <v>0</v>
      </c>
      <c r="J54" s="10">
        <v>60</v>
      </c>
      <c r="K54" s="10">
        <f t="shared" si="31"/>
        <v>12</v>
      </c>
      <c r="L54" s="10">
        <v>66</v>
      </c>
      <c r="M54" s="10">
        <f t="shared" si="32"/>
        <v>19.8</v>
      </c>
      <c r="N54" s="10">
        <v>80</v>
      </c>
      <c r="O54" s="10">
        <f t="shared" si="33"/>
        <v>32</v>
      </c>
      <c r="P54" s="9"/>
      <c r="Q54">
        <v>12</v>
      </c>
    </row>
    <row r="55" spans="1:17">
      <c r="A55" s="7">
        <v>10</v>
      </c>
      <c r="B55" s="8">
        <v>1523039</v>
      </c>
      <c r="C55" s="9" t="s">
        <v>82</v>
      </c>
      <c r="D55" s="13" t="str">
        <f t="shared" si="28"/>
        <v>A</v>
      </c>
      <c r="E55" s="12">
        <f t="shared" si="29"/>
        <v>87</v>
      </c>
      <c r="F55" s="10">
        <f t="shared" si="27"/>
        <v>14</v>
      </c>
      <c r="G55" s="10">
        <f t="shared" si="20"/>
        <v>100</v>
      </c>
      <c r="H55" s="10">
        <v>90</v>
      </c>
      <c r="I55" s="10">
        <f t="shared" si="30"/>
        <v>9</v>
      </c>
      <c r="J55" s="10">
        <v>80</v>
      </c>
      <c r="K55" s="10">
        <f t="shared" si="31"/>
        <v>16</v>
      </c>
      <c r="L55" s="10">
        <v>100</v>
      </c>
      <c r="M55" s="10">
        <f t="shared" si="32"/>
        <v>30</v>
      </c>
      <c r="N55" s="10">
        <v>80</v>
      </c>
      <c r="O55" s="10">
        <f t="shared" si="33"/>
        <v>32</v>
      </c>
      <c r="P55" s="9"/>
      <c r="Q55">
        <v>14</v>
      </c>
    </row>
    <row r="56" spans="1:17">
      <c r="A56" s="7">
        <v>11</v>
      </c>
      <c r="B56" s="8">
        <v>1523040</v>
      </c>
      <c r="C56" s="9" t="s">
        <v>83</v>
      </c>
      <c r="D56" s="13" t="str">
        <f t="shared" si="28"/>
        <v>A</v>
      </c>
      <c r="E56" s="12">
        <f t="shared" si="29"/>
        <v>80</v>
      </c>
      <c r="F56" s="10">
        <f t="shared" si="27"/>
        <v>14</v>
      </c>
      <c r="G56" s="10">
        <f t="shared" si="20"/>
        <v>100</v>
      </c>
      <c r="H56" s="10">
        <v>70</v>
      </c>
      <c r="I56" s="10">
        <f t="shared" si="30"/>
        <v>7</v>
      </c>
      <c r="J56" s="10">
        <v>75</v>
      </c>
      <c r="K56" s="10">
        <f t="shared" si="31"/>
        <v>15</v>
      </c>
      <c r="L56" s="10">
        <v>80</v>
      </c>
      <c r="M56" s="10">
        <f t="shared" si="32"/>
        <v>24</v>
      </c>
      <c r="N56" s="10">
        <v>85</v>
      </c>
      <c r="O56" s="10">
        <f t="shared" si="33"/>
        <v>34</v>
      </c>
      <c r="P56" s="9"/>
      <c r="Q56">
        <v>14</v>
      </c>
    </row>
    <row r="57" spans="1:17">
      <c r="A57" s="7">
        <v>12</v>
      </c>
      <c r="B57" s="8">
        <v>1523043</v>
      </c>
      <c r="C57" s="9" t="s">
        <v>84</v>
      </c>
      <c r="D57" s="13" t="str">
        <f t="shared" si="28"/>
        <v>B</v>
      </c>
      <c r="E57" s="12">
        <f t="shared" si="29"/>
        <v>76.5</v>
      </c>
      <c r="F57" s="10">
        <f t="shared" si="27"/>
        <v>14</v>
      </c>
      <c r="G57" s="10">
        <f t="shared" si="20"/>
        <v>100</v>
      </c>
      <c r="H57" s="10">
        <v>80</v>
      </c>
      <c r="I57" s="10">
        <f t="shared" si="30"/>
        <v>8</v>
      </c>
      <c r="J57" s="10">
        <v>90</v>
      </c>
      <c r="K57" s="10">
        <f t="shared" si="31"/>
        <v>18</v>
      </c>
      <c r="L57" s="10">
        <v>75</v>
      </c>
      <c r="M57" s="10">
        <f t="shared" si="32"/>
        <v>22.5</v>
      </c>
      <c r="N57" s="10">
        <v>70</v>
      </c>
      <c r="O57" s="10">
        <f t="shared" si="33"/>
        <v>28</v>
      </c>
      <c r="P57" s="9"/>
      <c r="Q57">
        <v>14</v>
      </c>
    </row>
    <row r="58" spans="1:17">
      <c r="A58" s="7">
        <v>13</v>
      </c>
      <c r="B58" s="8">
        <v>1523044</v>
      </c>
      <c r="C58" s="9" t="s">
        <v>85</v>
      </c>
      <c r="D58" s="40" t="str">
        <f t="shared" si="28"/>
        <v>B</v>
      </c>
      <c r="E58" s="39">
        <f t="shared" si="29"/>
        <v>69.8</v>
      </c>
      <c r="F58" s="37">
        <f t="shared" si="27"/>
        <v>10</v>
      </c>
      <c r="G58" s="37">
        <f t="shared" si="20"/>
        <v>71.428571428571431</v>
      </c>
      <c r="H58" s="10">
        <v>80</v>
      </c>
      <c r="I58" s="10">
        <f t="shared" si="30"/>
        <v>8</v>
      </c>
      <c r="J58" s="10">
        <v>70</v>
      </c>
      <c r="K58" s="10">
        <f t="shared" si="31"/>
        <v>14</v>
      </c>
      <c r="L58" s="10">
        <v>66</v>
      </c>
      <c r="M58" s="10">
        <f t="shared" si="32"/>
        <v>19.8</v>
      </c>
      <c r="N58" s="10">
        <v>70</v>
      </c>
      <c r="O58" s="10">
        <f t="shared" si="33"/>
        <v>28</v>
      </c>
      <c r="P58" s="9"/>
      <c r="Q58">
        <v>10</v>
      </c>
    </row>
    <row r="59" spans="1:17">
      <c r="A59" s="7">
        <v>14</v>
      </c>
      <c r="B59" s="8">
        <v>1523046</v>
      </c>
      <c r="C59" s="9" t="s">
        <v>86</v>
      </c>
      <c r="D59" s="13" t="str">
        <f t="shared" si="28"/>
        <v>B</v>
      </c>
      <c r="E59" s="12">
        <f t="shared" si="29"/>
        <v>71.5</v>
      </c>
      <c r="F59" s="10">
        <f t="shared" si="27"/>
        <v>14</v>
      </c>
      <c r="G59" s="10">
        <f t="shared" si="20"/>
        <v>100</v>
      </c>
      <c r="H59" s="10">
        <v>70</v>
      </c>
      <c r="I59" s="10">
        <f t="shared" si="30"/>
        <v>7</v>
      </c>
      <c r="J59" s="10">
        <v>70</v>
      </c>
      <c r="K59" s="10">
        <f t="shared" si="31"/>
        <v>14</v>
      </c>
      <c r="L59" s="10">
        <v>75</v>
      </c>
      <c r="M59" s="10">
        <f t="shared" si="32"/>
        <v>22.5</v>
      </c>
      <c r="N59" s="10">
        <v>70</v>
      </c>
      <c r="O59" s="10">
        <f t="shared" si="33"/>
        <v>28</v>
      </c>
      <c r="P59" s="9"/>
      <c r="Q59">
        <v>14</v>
      </c>
    </row>
    <row r="60" spans="1:17">
      <c r="A60" s="7">
        <v>15</v>
      </c>
      <c r="B60" s="8">
        <v>1523047</v>
      </c>
      <c r="C60" s="9" t="s">
        <v>87</v>
      </c>
      <c r="D60" s="13" t="str">
        <f t="shared" si="28"/>
        <v>B</v>
      </c>
      <c r="E60" s="12">
        <f t="shared" si="29"/>
        <v>68.400000000000006</v>
      </c>
      <c r="F60" s="10">
        <f t="shared" si="27"/>
        <v>14</v>
      </c>
      <c r="G60" s="10">
        <f t="shared" si="20"/>
        <v>100</v>
      </c>
      <c r="H60" s="10">
        <v>66</v>
      </c>
      <c r="I60" s="10">
        <f t="shared" si="30"/>
        <v>6.6</v>
      </c>
      <c r="J60" s="10">
        <v>70</v>
      </c>
      <c r="K60" s="10">
        <f t="shared" si="31"/>
        <v>14</v>
      </c>
      <c r="L60" s="10">
        <v>66</v>
      </c>
      <c r="M60" s="10">
        <f t="shared" si="32"/>
        <v>19.8</v>
      </c>
      <c r="N60" s="10">
        <v>70</v>
      </c>
      <c r="O60" s="10">
        <f t="shared" si="33"/>
        <v>28</v>
      </c>
      <c r="P60" s="9"/>
      <c r="Q60">
        <v>14</v>
      </c>
    </row>
    <row r="61" spans="1:17">
      <c r="A61" s="7">
        <v>16</v>
      </c>
      <c r="B61" s="8">
        <v>1523048</v>
      </c>
      <c r="C61" s="9" t="s">
        <v>88</v>
      </c>
      <c r="D61" s="13" t="str">
        <f t="shared" si="28"/>
        <v>B</v>
      </c>
      <c r="E61" s="12">
        <f t="shared" si="29"/>
        <v>69.599999999999994</v>
      </c>
      <c r="F61" s="10">
        <f t="shared" si="27"/>
        <v>14</v>
      </c>
      <c r="G61" s="10">
        <f t="shared" si="20"/>
        <v>100</v>
      </c>
      <c r="H61" s="10">
        <v>66</v>
      </c>
      <c r="I61" s="10">
        <f t="shared" si="30"/>
        <v>6.6</v>
      </c>
      <c r="J61" s="10">
        <v>70</v>
      </c>
      <c r="K61" s="10">
        <f t="shared" si="31"/>
        <v>14</v>
      </c>
      <c r="L61" s="10">
        <v>70</v>
      </c>
      <c r="M61" s="10">
        <f t="shared" si="32"/>
        <v>21</v>
      </c>
      <c r="N61" s="10">
        <v>70</v>
      </c>
      <c r="O61" s="10">
        <f t="shared" si="33"/>
        <v>28</v>
      </c>
      <c r="P61" s="9"/>
      <c r="Q61">
        <v>14</v>
      </c>
    </row>
    <row r="62" spans="1:17">
      <c r="A62" s="7">
        <v>17</v>
      </c>
      <c r="B62" s="8">
        <v>1523050</v>
      </c>
      <c r="C62" s="9" t="s">
        <v>89</v>
      </c>
      <c r="D62" s="13" t="str">
        <f t="shared" si="28"/>
        <v>B</v>
      </c>
      <c r="E62" s="12">
        <f t="shared" si="29"/>
        <v>68</v>
      </c>
      <c r="F62" s="10">
        <f t="shared" si="27"/>
        <v>14</v>
      </c>
      <c r="G62" s="10">
        <f t="shared" si="20"/>
        <v>100</v>
      </c>
      <c r="H62" s="10">
        <v>66</v>
      </c>
      <c r="I62" s="10">
        <f t="shared" si="30"/>
        <v>6.6</v>
      </c>
      <c r="J62" s="10">
        <v>68</v>
      </c>
      <c r="K62" s="10">
        <f t="shared" si="31"/>
        <v>13.6</v>
      </c>
      <c r="L62" s="10">
        <v>66</v>
      </c>
      <c r="M62" s="10">
        <f t="shared" si="32"/>
        <v>19.8</v>
      </c>
      <c r="N62" s="10">
        <v>70</v>
      </c>
      <c r="O62" s="10">
        <f t="shared" si="33"/>
        <v>28</v>
      </c>
      <c r="P62" s="9"/>
      <c r="Q62">
        <v>14</v>
      </c>
    </row>
    <row r="63" spans="1:17">
      <c r="A63" s="7">
        <v>18</v>
      </c>
      <c r="B63" s="8">
        <v>1523053</v>
      </c>
      <c r="C63" s="9" t="s">
        <v>90</v>
      </c>
      <c r="D63" s="13" t="str">
        <f t="shared" si="28"/>
        <v>B</v>
      </c>
      <c r="E63" s="12">
        <f t="shared" si="29"/>
        <v>79.599999999999994</v>
      </c>
      <c r="F63" s="10">
        <f t="shared" si="27"/>
        <v>12</v>
      </c>
      <c r="G63" s="10">
        <f t="shared" si="20"/>
        <v>85.714285714285708</v>
      </c>
      <c r="H63" s="10">
        <v>80</v>
      </c>
      <c r="I63" s="10">
        <f t="shared" si="30"/>
        <v>8</v>
      </c>
      <c r="J63" s="10">
        <v>78</v>
      </c>
      <c r="K63" s="10">
        <f t="shared" si="31"/>
        <v>15.6</v>
      </c>
      <c r="L63" s="10">
        <v>80</v>
      </c>
      <c r="M63" s="10">
        <f t="shared" si="32"/>
        <v>24</v>
      </c>
      <c r="N63" s="10">
        <v>80</v>
      </c>
      <c r="O63" s="10">
        <f t="shared" si="33"/>
        <v>32</v>
      </c>
      <c r="P63" s="9"/>
      <c r="Q63">
        <v>12</v>
      </c>
    </row>
    <row r="64" spans="1:17">
      <c r="A64" s="7">
        <v>19</v>
      </c>
      <c r="B64" s="8">
        <v>1523054</v>
      </c>
      <c r="C64" s="9" t="s">
        <v>91</v>
      </c>
      <c r="D64" s="13" t="str">
        <f t="shared" si="28"/>
        <v>B</v>
      </c>
      <c r="E64" s="12">
        <f t="shared" si="29"/>
        <v>70.900000000000006</v>
      </c>
      <c r="F64" s="10">
        <f t="shared" si="27"/>
        <v>14</v>
      </c>
      <c r="G64" s="10">
        <f t="shared" si="20"/>
        <v>100</v>
      </c>
      <c r="H64" s="10">
        <v>75</v>
      </c>
      <c r="I64" s="10">
        <f t="shared" si="30"/>
        <v>7.5</v>
      </c>
      <c r="J64" s="10">
        <v>75</v>
      </c>
      <c r="K64" s="10">
        <f t="shared" si="31"/>
        <v>15</v>
      </c>
      <c r="L64" s="10">
        <v>68</v>
      </c>
      <c r="M64" s="10">
        <f t="shared" si="32"/>
        <v>20.399999999999999</v>
      </c>
      <c r="N64" s="10">
        <v>70</v>
      </c>
      <c r="O64" s="10">
        <f t="shared" si="33"/>
        <v>28</v>
      </c>
      <c r="P64" s="9"/>
      <c r="Q64">
        <v>14</v>
      </c>
    </row>
    <row r="65" spans="1:17">
      <c r="A65" s="7">
        <v>20</v>
      </c>
      <c r="B65" s="8">
        <v>1523055</v>
      </c>
      <c r="C65" s="9" t="s">
        <v>92</v>
      </c>
      <c r="D65" s="13" t="str">
        <f t="shared" si="28"/>
        <v>B</v>
      </c>
      <c r="E65" s="12">
        <f t="shared" si="29"/>
        <v>72.599999999999994</v>
      </c>
      <c r="F65" s="10">
        <f t="shared" si="27"/>
        <v>13</v>
      </c>
      <c r="G65" s="10">
        <f t="shared" si="20"/>
        <v>92.857142857142861</v>
      </c>
      <c r="H65" s="10">
        <v>66</v>
      </c>
      <c r="I65" s="10">
        <f t="shared" si="30"/>
        <v>6.6</v>
      </c>
      <c r="J65" s="10">
        <v>78</v>
      </c>
      <c r="K65" s="10">
        <f t="shared" si="31"/>
        <v>15.6</v>
      </c>
      <c r="L65" s="10">
        <v>68</v>
      </c>
      <c r="M65" s="10">
        <f t="shared" si="32"/>
        <v>20.399999999999999</v>
      </c>
      <c r="N65" s="10">
        <v>75</v>
      </c>
      <c r="O65" s="10">
        <f t="shared" si="33"/>
        <v>30</v>
      </c>
      <c r="P65" s="9"/>
      <c r="Q65">
        <v>13</v>
      </c>
    </row>
    <row r="66" spans="1:17">
      <c r="A66" s="7">
        <v>21</v>
      </c>
      <c r="B66" s="8">
        <v>1523056</v>
      </c>
      <c r="C66" s="9" t="s">
        <v>93</v>
      </c>
      <c r="D66" s="40" t="str">
        <f t="shared" si="28"/>
        <v>K</v>
      </c>
      <c r="E66" s="39">
        <f t="shared" si="29"/>
        <v>0</v>
      </c>
      <c r="F66" s="37">
        <f t="shared" si="27"/>
        <v>0</v>
      </c>
      <c r="G66" s="37">
        <f t="shared" si="20"/>
        <v>0</v>
      </c>
      <c r="H66" s="10"/>
      <c r="I66" s="10">
        <f t="shared" si="30"/>
        <v>0</v>
      </c>
      <c r="J66" s="10"/>
      <c r="K66" s="10">
        <f t="shared" si="31"/>
        <v>0</v>
      </c>
      <c r="L66" s="10"/>
      <c r="M66" s="10">
        <f t="shared" si="32"/>
        <v>0</v>
      </c>
      <c r="N66" s="10">
        <v>0</v>
      </c>
      <c r="O66" s="10">
        <f t="shared" si="33"/>
        <v>0</v>
      </c>
      <c r="P66" s="9"/>
      <c r="Q66">
        <v>0</v>
      </c>
    </row>
    <row r="67" spans="1:17">
      <c r="A67" s="7">
        <v>22</v>
      </c>
      <c r="B67" s="8">
        <v>1523057</v>
      </c>
      <c r="C67" s="9" t="s">
        <v>94</v>
      </c>
      <c r="D67" s="13" t="str">
        <f t="shared" si="28"/>
        <v>B</v>
      </c>
      <c r="E67" s="12">
        <f t="shared" si="29"/>
        <v>68</v>
      </c>
      <c r="F67" s="10">
        <f t="shared" si="27"/>
        <v>14</v>
      </c>
      <c r="G67" s="10">
        <f t="shared" si="20"/>
        <v>100</v>
      </c>
      <c r="H67" s="10">
        <v>70</v>
      </c>
      <c r="I67" s="10">
        <f t="shared" si="30"/>
        <v>7</v>
      </c>
      <c r="J67" s="10">
        <v>70</v>
      </c>
      <c r="K67" s="10">
        <f t="shared" si="31"/>
        <v>14</v>
      </c>
      <c r="L67" s="10">
        <v>66</v>
      </c>
      <c r="M67" s="10">
        <f t="shared" si="32"/>
        <v>19.8</v>
      </c>
      <c r="N67" s="10">
        <v>68</v>
      </c>
      <c r="O67" s="10">
        <f t="shared" si="33"/>
        <v>27.2</v>
      </c>
      <c r="P67" s="9"/>
      <c r="Q67">
        <v>14</v>
      </c>
    </row>
    <row r="68" spans="1:17">
      <c r="A68" s="7">
        <v>23</v>
      </c>
      <c r="B68" s="8">
        <v>1523059</v>
      </c>
      <c r="C68" s="9" t="s">
        <v>95</v>
      </c>
      <c r="D68" s="13" t="str">
        <f t="shared" si="28"/>
        <v>B</v>
      </c>
      <c r="E68" s="12">
        <f t="shared" si="29"/>
        <v>74</v>
      </c>
      <c r="F68" s="10">
        <f t="shared" si="27"/>
        <v>13</v>
      </c>
      <c r="G68" s="10">
        <f t="shared" si="20"/>
        <v>92.857142857142861</v>
      </c>
      <c r="H68" s="10">
        <v>70</v>
      </c>
      <c r="I68" s="10">
        <f t="shared" si="30"/>
        <v>7</v>
      </c>
      <c r="J68" s="10">
        <v>70</v>
      </c>
      <c r="K68" s="10">
        <f t="shared" si="31"/>
        <v>14</v>
      </c>
      <c r="L68" s="10">
        <v>70</v>
      </c>
      <c r="M68" s="10">
        <f t="shared" si="32"/>
        <v>21</v>
      </c>
      <c r="N68" s="10">
        <v>80</v>
      </c>
      <c r="O68" s="10">
        <f t="shared" si="33"/>
        <v>32</v>
      </c>
      <c r="P68" s="9"/>
      <c r="Q68">
        <v>13</v>
      </c>
    </row>
    <row r="69" spans="1:17">
      <c r="A69" s="7">
        <v>24</v>
      </c>
      <c r="B69" s="8">
        <v>1523060</v>
      </c>
      <c r="C69" s="9" t="s">
        <v>96</v>
      </c>
      <c r="D69" s="13" t="str">
        <f t="shared" si="28"/>
        <v>B</v>
      </c>
      <c r="E69" s="12">
        <f t="shared" si="29"/>
        <v>70.8</v>
      </c>
      <c r="F69" s="10">
        <f t="shared" si="27"/>
        <v>14</v>
      </c>
      <c r="G69" s="10">
        <f t="shared" si="20"/>
        <v>100</v>
      </c>
      <c r="H69" s="10">
        <v>66</v>
      </c>
      <c r="I69" s="10">
        <f t="shared" si="30"/>
        <v>6.6</v>
      </c>
      <c r="J69" s="10">
        <v>66</v>
      </c>
      <c r="K69" s="10">
        <f t="shared" si="31"/>
        <v>13.2</v>
      </c>
      <c r="L69" s="10">
        <v>66</v>
      </c>
      <c r="M69" s="10">
        <f t="shared" si="32"/>
        <v>19.8</v>
      </c>
      <c r="N69" s="10">
        <v>78</v>
      </c>
      <c r="O69" s="10">
        <f t="shared" si="33"/>
        <v>31.2</v>
      </c>
      <c r="P69" s="9"/>
      <c r="Q69">
        <v>14</v>
      </c>
    </row>
    <row r="70" spans="1:17">
      <c r="A70" s="7">
        <v>25</v>
      </c>
      <c r="B70" s="8">
        <v>1563018</v>
      </c>
      <c r="C70" s="9" t="s">
        <v>97</v>
      </c>
      <c r="D70" s="13" t="str">
        <f t="shared" si="28"/>
        <v>A</v>
      </c>
      <c r="E70" s="12">
        <f t="shared" si="29"/>
        <v>82.5</v>
      </c>
      <c r="F70" s="10">
        <f t="shared" si="27"/>
        <v>14</v>
      </c>
      <c r="G70" s="10">
        <f t="shared" si="20"/>
        <v>100</v>
      </c>
      <c r="H70" s="10">
        <v>75</v>
      </c>
      <c r="I70" s="10">
        <f t="shared" si="30"/>
        <v>7.5</v>
      </c>
      <c r="J70" s="10">
        <v>80</v>
      </c>
      <c r="K70" s="10">
        <f t="shared" si="31"/>
        <v>16</v>
      </c>
      <c r="L70" s="10">
        <v>90</v>
      </c>
      <c r="M70" s="10">
        <f t="shared" si="32"/>
        <v>27</v>
      </c>
      <c r="N70" s="10">
        <v>80</v>
      </c>
      <c r="O70" s="10">
        <f t="shared" si="33"/>
        <v>32</v>
      </c>
      <c r="P70" s="9"/>
      <c r="Q70">
        <v>14</v>
      </c>
    </row>
    <row r="71" spans="1:17">
      <c r="A71" s="7">
        <v>26</v>
      </c>
      <c r="B71" s="8">
        <v>1563030</v>
      </c>
      <c r="C71" s="9" t="s">
        <v>98</v>
      </c>
      <c r="D71" s="13" t="str">
        <f t="shared" si="28"/>
        <v>B</v>
      </c>
      <c r="E71" s="12">
        <f t="shared" si="29"/>
        <v>72.8</v>
      </c>
      <c r="F71" s="10">
        <f t="shared" si="27"/>
        <v>14</v>
      </c>
      <c r="G71" s="10">
        <f t="shared" si="20"/>
        <v>100</v>
      </c>
      <c r="H71" s="10">
        <v>66</v>
      </c>
      <c r="I71" s="10">
        <f t="shared" si="30"/>
        <v>6.6</v>
      </c>
      <c r="J71" s="10">
        <v>70</v>
      </c>
      <c r="K71" s="10">
        <f t="shared" si="31"/>
        <v>14</v>
      </c>
      <c r="L71" s="10">
        <v>70</v>
      </c>
      <c r="M71" s="10">
        <f t="shared" si="32"/>
        <v>21</v>
      </c>
      <c r="N71" s="10">
        <v>78</v>
      </c>
      <c r="O71" s="10">
        <f t="shared" si="33"/>
        <v>31.2</v>
      </c>
      <c r="P71" s="9"/>
      <c r="Q71">
        <v>14</v>
      </c>
    </row>
    <row r="75" spans="1:17">
      <c r="A75" s="1" t="s">
        <v>20</v>
      </c>
      <c r="B75" s="1"/>
      <c r="C75" s="1" t="s">
        <v>24</v>
      </c>
      <c r="D75" s="1"/>
    </row>
    <row r="76" spans="1:17">
      <c r="A76" s="1" t="s">
        <v>0</v>
      </c>
      <c r="B76" s="1"/>
      <c r="C76" s="1" t="s">
        <v>25</v>
      </c>
      <c r="D76" s="1"/>
    </row>
    <row r="77" spans="1:17">
      <c r="A77" s="1" t="s">
        <v>1</v>
      </c>
      <c r="B77" s="1"/>
      <c r="C77" s="1" t="s">
        <v>2</v>
      </c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7">
      <c r="A78" s="1" t="s">
        <v>3</v>
      </c>
      <c r="B78" s="1"/>
      <c r="C78" s="1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7">
      <c r="A79" s="1" t="s">
        <v>4</v>
      </c>
      <c r="B79" s="1"/>
      <c r="C79" s="1" t="s">
        <v>99</v>
      </c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7">
      <c r="A80" s="1" t="s">
        <v>5</v>
      </c>
      <c r="B80" s="1"/>
      <c r="C80" s="1" t="s">
        <v>27</v>
      </c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8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8">
      <c r="A82" s="20" t="s">
        <v>6</v>
      </c>
      <c r="B82" s="20" t="s">
        <v>7</v>
      </c>
      <c r="C82" s="20" t="s">
        <v>8</v>
      </c>
      <c r="D82" s="5"/>
      <c r="E82" s="5"/>
      <c r="F82" s="24" t="s">
        <v>9</v>
      </c>
      <c r="G82" s="24"/>
      <c r="H82" s="21" t="s">
        <v>10</v>
      </c>
      <c r="I82" s="22"/>
      <c r="J82" s="21" t="s">
        <v>11</v>
      </c>
      <c r="K82" s="22"/>
      <c r="L82" s="20" t="s">
        <v>12</v>
      </c>
      <c r="M82" s="23">
        <v>0.3</v>
      </c>
      <c r="N82" s="20" t="s">
        <v>13</v>
      </c>
      <c r="O82" s="23">
        <v>0.4</v>
      </c>
      <c r="P82" s="20" t="s">
        <v>18</v>
      </c>
    </row>
    <row r="83" spans="1:18">
      <c r="A83" s="20"/>
      <c r="B83" s="20"/>
      <c r="C83" s="20"/>
      <c r="D83" s="16" t="s">
        <v>14</v>
      </c>
      <c r="E83" s="16" t="s">
        <v>15</v>
      </c>
      <c r="F83" s="16" t="s">
        <v>16</v>
      </c>
      <c r="G83" s="6">
        <v>0.75</v>
      </c>
      <c r="H83" s="16" t="s">
        <v>21</v>
      </c>
      <c r="I83" s="6">
        <v>0.1</v>
      </c>
      <c r="J83" s="16" t="s">
        <v>22</v>
      </c>
      <c r="K83" s="6">
        <v>0.2</v>
      </c>
      <c r="L83" s="20"/>
      <c r="M83" s="23"/>
      <c r="N83" s="20"/>
      <c r="O83" s="23"/>
      <c r="P83" s="20"/>
      <c r="Q83" s="18" t="s">
        <v>23</v>
      </c>
      <c r="R83" s="19"/>
    </row>
    <row r="84" spans="1:18">
      <c r="A84" s="7">
        <v>1</v>
      </c>
      <c r="B84" s="8">
        <v>1323074</v>
      </c>
      <c r="C84" s="9" t="s">
        <v>100</v>
      </c>
      <c r="D84" s="40" t="str">
        <f t="shared" ref="D84:D85" si="34">IF(E84&gt;=80,"A",IF(E84&gt;=66,"B", IF(E84&gt;=55,"C",IF(E84&gt;=45,"D","K"))))</f>
        <v>K</v>
      </c>
      <c r="E84" s="39">
        <f t="shared" ref="E84:E85" si="35">I84+K84+M84+O84</f>
        <v>0</v>
      </c>
      <c r="F84" s="37">
        <f>Q84+R84</f>
        <v>0</v>
      </c>
      <c r="G84" s="37">
        <f t="shared" ref="G84:G108" si="36">(F84/12)*100</f>
        <v>0</v>
      </c>
      <c r="H84" s="10"/>
      <c r="I84" s="10">
        <f t="shared" ref="I84:I85" si="37">(H84)*10/100</f>
        <v>0</v>
      </c>
      <c r="J84" s="10"/>
      <c r="K84" s="10">
        <f t="shared" ref="K84:K85" si="38">(J84)*20/100</f>
        <v>0</v>
      </c>
      <c r="L84" s="10"/>
      <c r="M84" s="10">
        <f t="shared" ref="M84:M85" si="39">L84*30/100</f>
        <v>0</v>
      </c>
      <c r="N84" s="10"/>
      <c r="O84" s="10">
        <f t="shared" ref="O84:O85" si="40">N84*40/100</f>
        <v>0</v>
      </c>
      <c r="P84" s="9"/>
    </row>
    <row r="85" spans="1:18">
      <c r="A85" s="7">
        <v>2</v>
      </c>
      <c r="B85" s="8">
        <v>1523062</v>
      </c>
      <c r="C85" s="9" t="s">
        <v>101</v>
      </c>
      <c r="D85" s="13" t="str">
        <f t="shared" si="34"/>
        <v>B</v>
      </c>
      <c r="E85" s="12">
        <f t="shared" si="35"/>
        <v>74</v>
      </c>
      <c r="F85" s="10">
        <f>Q85+R85</f>
        <v>12</v>
      </c>
      <c r="G85" s="10">
        <f t="shared" si="36"/>
        <v>100</v>
      </c>
      <c r="H85" s="10">
        <v>68</v>
      </c>
      <c r="I85" s="10">
        <f t="shared" si="37"/>
        <v>6.8</v>
      </c>
      <c r="J85" s="10">
        <v>66</v>
      </c>
      <c r="K85" s="10">
        <f t="shared" si="38"/>
        <v>13.2</v>
      </c>
      <c r="L85" s="10">
        <v>80</v>
      </c>
      <c r="M85" s="10">
        <f t="shared" si="39"/>
        <v>24</v>
      </c>
      <c r="N85" s="10">
        <v>75</v>
      </c>
      <c r="O85" s="10">
        <f t="shared" si="40"/>
        <v>30</v>
      </c>
      <c r="P85" s="9"/>
      <c r="Q85">
        <v>12</v>
      </c>
    </row>
    <row r="86" spans="1:18">
      <c r="A86" s="7">
        <v>3</v>
      </c>
      <c r="B86" s="8">
        <v>1523063</v>
      </c>
      <c r="C86" s="9" t="s">
        <v>102</v>
      </c>
      <c r="D86" s="13" t="str">
        <f t="shared" ref="D86:D88" si="41">IF(E86&gt;=80,"A",IF(E86&gt;=66,"B", IF(E86&gt;=55,"C",IF(E86&gt;=45,"D","K"))))</f>
        <v>B</v>
      </c>
      <c r="E86" s="12">
        <f t="shared" ref="E86:E88" si="42">I86+K86+M86+O86</f>
        <v>67.599999999999994</v>
      </c>
      <c r="F86" s="10">
        <f>Q86+R86</f>
        <v>11</v>
      </c>
      <c r="G86" s="10">
        <f t="shared" si="36"/>
        <v>91.666666666666657</v>
      </c>
      <c r="H86" s="10">
        <v>70</v>
      </c>
      <c r="I86" s="10">
        <f t="shared" ref="I86:I88" si="43">(H86)*10/100</f>
        <v>7</v>
      </c>
      <c r="J86" s="10">
        <v>66</v>
      </c>
      <c r="K86" s="10">
        <f t="shared" ref="K86:K88" si="44">(J86)*20/100</f>
        <v>13.2</v>
      </c>
      <c r="L86" s="10">
        <v>70</v>
      </c>
      <c r="M86" s="10">
        <f t="shared" ref="M86:M88" si="45">L86*30/100</f>
        <v>21</v>
      </c>
      <c r="N86" s="10">
        <v>66</v>
      </c>
      <c r="O86" s="10">
        <f t="shared" ref="O86:O88" si="46">N86*40/100</f>
        <v>26.4</v>
      </c>
      <c r="P86" s="9"/>
      <c r="Q86">
        <v>11</v>
      </c>
    </row>
    <row r="87" spans="1:18">
      <c r="A87" s="7">
        <v>4</v>
      </c>
      <c r="B87" s="8">
        <v>1523064</v>
      </c>
      <c r="C87" s="9" t="s">
        <v>103</v>
      </c>
      <c r="D87" s="13" t="str">
        <f t="shared" si="41"/>
        <v>B</v>
      </c>
      <c r="E87" s="12">
        <f t="shared" si="42"/>
        <v>75.900000000000006</v>
      </c>
      <c r="F87" s="10">
        <f t="shared" ref="F87:F109" si="47">Q87+R87</f>
        <v>12</v>
      </c>
      <c r="G87" s="10">
        <f t="shared" si="36"/>
        <v>100</v>
      </c>
      <c r="H87" s="10">
        <v>78</v>
      </c>
      <c r="I87" s="10">
        <f t="shared" si="43"/>
        <v>7.8</v>
      </c>
      <c r="J87" s="10">
        <v>78</v>
      </c>
      <c r="K87" s="10">
        <f t="shared" si="44"/>
        <v>15.6</v>
      </c>
      <c r="L87" s="10">
        <v>75</v>
      </c>
      <c r="M87" s="10">
        <f t="shared" si="45"/>
        <v>22.5</v>
      </c>
      <c r="N87" s="10">
        <v>75</v>
      </c>
      <c r="O87" s="10">
        <f t="shared" si="46"/>
        <v>30</v>
      </c>
      <c r="P87" s="9"/>
      <c r="Q87">
        <v>12</v>
      </c>
    </row>
    <row r="88" spans="1:18">
      <c r="A88" s="7">
        <v>5</v>
      </c>
      <c r="B88" s="8">
        <v>1523066</v>
      </c>
      <c r="C88" s="9" t="s">
        <v>104</v>
      </c>
      <c r="D88" s="13" t="str">
        <f t="shared" si="41"/>
        <v>B</v>
      </c>
      <c r="E88" s="12">
        <f t="shared" si="42"/>
        <v>67.599999999999994</v>
      </c>
      <c r="F88" s="10">
        <f t="shared" si="47"/>
        <v>11</v>
      </c>
      <c r="G88" s="10">
        <f t="shared" si="36"/>
        <v>91.666666666666657</v>
      </c>
      <c r="H88" s="10">
        <v>66</v>
      </c>
      <c r="I88" s="10">
        <f t="shared" si="43"/>
        <v>6.6</v>
      </c>
      <c r="J88" s="10">
        <v>70</v>
      </c>
      <c r="K88" s="10">
        <f t="shared" si="44"/>
        <v>14</v>
      </c>
      <c r="L88" s="10">
        <v>70</v>
      </c>
      <c r="M88" s="10">
        <f t="shared" si="45"/>
        <v>21</v>
      </c>
      <c r="N88" s="10">
        <v>65</v>
      </c>
      <c r="O88" s="10">
        <f t="shared" si="46"/>
        <v>26</v>
      </c>
      <c r="P88" s="9"/>
      <c r="Q88">
        <v>11</v>
      </c>
    </row>
    <row r="89" spans="1:18">
      <c r="A89" s="7">
        <v>6</v>
      </c>
      <c r="B89" s="8">
        <v>1523068</v>
      </c>
      <c r="C89" s="9" t="s">
        <v>105</v>
      </c>
      <c r="D89" s="13" t="str">
        <f t="shared" ref="D89:D109" si="48">IF(E89&gt;=80,"A",IF(E89&gt;=66,"B", IF(E89&gt;=55,"C",IF(E89&gt;=45,"D","K"))))</f>
        <v>B</v>
      </c>
      <c r="E89" s="12">
        <f t="shared" ref="E89:E109" si="49">I89+K89+M89+O89</f>
        <v>72</v>
      </c>
      <c r="F89" s="10">
        <f t="shared" si="47"/>
        <v>12</v>
      </c>
      <c r="G89" s="10">
        <f t="shared" si="36"/>
        <v>100</v>
      </c>
      <c r="H89" s="10">
        <v>70</v>
      </c>
      <c r="I89" s="10">
        <f t="shared" ref="I89:I109" si="50">(H89)*10/100</f>
        <v>7</v>
      </c>
      <c r="J89" s="10">
        <v>80</v>
      </c>
      <c r="K89" s="10">
        <f t="shared" ref="K89:K109" si="51">(J89)*20/100</f>
        <v>16</v>
      </c>
      <c r="L89" s="10">
        <v>70</v>
      </c>
      <c r="M89" s="10">
        <f t="shared" ref="M89:M109" si="52">L89*30/100</f>
        <v>21</v>
      </c>
      <c r="N89" s="10">
        <v>70</v>
      </c>
      <c r="O89" s="10">
        <f t="shared" ref="O89:O109" si="53">N89*40/100</f>
        <v>28</v>
      </c>
      <c r="P89" s="9"/>
      <c r="Q89">
        <v>12</v>
      </c>
    </row>
    <row r="90" spans="1:18">
      <c r="A90" s="7">
        <v>7</v>
      </c>
      <c r="B90" s="8">
        <v>1523069</v>
      </c>
      <c r="C90" s="9" t="s">
        <v>106</v>
      </c>
      <c r="D90" s="13" t="str">
        <f t="shared" si="48"/>
        <v>B</v>
      </c>
      <c r="E90" s="12">
        <f t="shared" si="49"/>
        <v>74.8</v>
      </c>
      <c r="F90" s="10">
        <f t="shared" si="47"/>
        <v>12</v>
      </c>
      <c r="G90" s="10">
        <f t="shared" si="36"/>
        <v>100</v>
      </c>
      <c r="H90" s="10">
        <v>68</v>
      </c>
      <c r="I90" s="10">
        <f t="shared" si="50"/>
        <v>6.8</v>
      </c>
      <c r="J90" s="10">
        <v>75</v>
      </c>
      <c r="K90" s="10">
        <f t="shared" si="51"/>
        <v>15</v>
      </c>
      <c r="L90" s="10">
        <v>70</v>
      </c>
      <c r="M90" s="10">
        <f t="shared" si="52"/>
        <v>21</v>
      </c>
      <c r="N90" s="10">
        <v>80</v>
      </c>
      <c r="O90" s="10">
        <f t="shared" si="53"/>
        <v>32</v>
      </c>
      <c r="P90" s="9"/>
      <c r="Q90">
        <v>12</v>
      </c>
    </row>
    <row r="91" spans="1:18">
      <c r="A91" s="7">
        <v>8</v>
      </c>
      <c r="B91" s="8">
        <v>1523070</v>
      </c>
      <c r="C91" s="9" t="s">
        <v>107</v>
      </c>
      <c r="D91" s="13" t="str">
        <f t="shared" si="48"/>
        <v>B</v>
      </c>
      <c r="E91" s="12">
        <f t="shared" si="49"/>
        <v>71.099999999999994</v>
      </c>
      <c r="F91" s="10">
        <f t="shared" si="47"/>
        <v>12</v>
      </c>
      <c r="G91" s="10">
        <f t="shared" si="36"/>
        <v>100</v>
      </c>
      <c r="H91" s="10">
        <v>66</v>
      </c>
      <c r="I91" s="10">
        <f t="shared" si="50"/>
        <v>6.6</v>
      </c>
      <c r="J91" s="10">
        <v>70</v>
      </c>
      <c r="K91" s="10">
        <f t="shared" si="51"/>
        <v>14</v>
      </c>
      <c r="L91" s="10">
        <v>75</v>
      </c>
      <c r="M91" s="10">
        <f t="shared" si="52"/>
        <v>22.5</v>
      </c>
      <c r="N91" s="10">
        <v>70</v>
      </c>
      <c r="O91" s="10">
        <f t="shared" si="53"/>
        <v>28</v>
      </c>
      <c r="P91" s="9"/>
      <c r="Q91">
        <v>12</v>
      </c>
    </row>
    <row r="92" spans="1:18">
      <c r="A92" s="7">
        <v>9</v>
      </c>
      <c r="B92" s="8">
        <v>1523071</v>
      </c>
      <c r="C92" s="9" t="s">
        <v>108</v>
      </c>
      <c r="D92" s="13" t="str">
        <f t="shared" si="48"/>
        <v>B</v>
      </c>
      <c r="E92" s="12">
        <f t="shared" si="49"/>
        <v>79.2</v>
      </c>
      <c r="F92" s="10">
        <f t="shared" si="47"/>
        <v>11</v>
      </c>
      <c r="G92" s="10">
        <f t="shared" si="36"/>
        <v>91.666666666666657</v>
      </c>
      <c r="H92" s="10">
        <v>78</v>
      </c>
      <c r="I92" s="10">
        <f t="shared" si="50"/>
        <v>7.8</v>
      </c>
      <c r="J92" s="10">
        <v>80</v>
      </c>
      <c r="K92" s="10">
        <f t="shared" si="51"/>
        <v>16</v>
      </c>
      <c r="L92" s="10">
        <v>78</v>
      </c>
      <c r="M92" s="10">
        <f t="shared" si="52"/>
        <v>23.4</v>
      </c>
      <c r="N92" s="10">
        <v>80</v>
      </c>
      <c r="O92" s="10">
        <f t="shared" si="53"/>
        <v>32</v>
      </c>
      <c r="P92" s="9"/>
      <c r="Q92">
        <v>11</v>
      </c>
    </row>
    <row r="93" spans="1:18">
      <c r="A93" s="7">
        <v>10</v>
      </c>
      <c r="B93" s="8">
        <v>1523072</v>
      </c>
      <c r="C93" s="9" t="s">
        <v>109</v>
      </c>
      <c r="D93" s="13" t="str">
        <f t="shared" si="48"/>
        <v>A</v>
      </c>
      <c r="E93" s="12">
        <f t="shared" si="49"/>
        <v>80</v>
      </c>
      <c r="F93" s="10">
        <f t="shared" si="47"/>
        <v>11</v>
      </c>
      <c r="G93" s="10">
        <f t="shared" si="36"/>
        <v>91.666666666666657</v>
      </c>
      <c r="H93" s="10">
        <v>80</v>
      </c>
      <c r="I93" s="10">
        <f t="shared" si="50"/>
        <v>8</v>
      </c>
      <c r="J93" s="10">
        <v>80</v>
      </c>
      <c r="K93" s="10">
        <f t="shared" si="51"/>
        <v>16</v>
      </c>
      <c r="L93" s="10">
        <v>80</v>
      </c>
      <c r="M93" s="10">
        <f t="shared" si="52"/>
        <v>24</v>
      </c>
      <c r="N93" s="10">
        <v>80</v>
      </c>
      <c r="O93" s="10">
        <f t="shared" si="53"/>
        <v>32</v>
      </c>
      <c r="P93" s="9"/>
      <c r="Q93">
        <v>11</v>
      </c>
    </row>
    <row r="94" spans="1:18">
      <c r="A94" s="7">
        <v>11</v>
      </c>
      <c r="B94" s="8">
        <v>1523073</v>
      </c>
      <c r="C94" s="9" t="s">
        <v>110</v>
      </c>
      <c r="D94" s="13" t="str">
        <f t="shared" si="48"/>
        <v>B</v>
      </c>
      <c r="E94" s="12">
        <f t="shared" si="49"/>
        <v>76.5</v>
      </c>
      <c r="F94" s="10">
        <f t="shared" si="47"/>
        <v>12</v>
      </c>
      <c r="G94" s="10">
        <f t="shared" si="36"/>
        <v>100</v>
      </c>
      <c r="H94" s="10">
        <v>70</v>
      </c>
      <c r="I94" s="10">
        <f t="shared" si="50"/>
        <v>7</v>
      </c>
      <c r="J94" s="10">
        <v>75</v>
      </c>
      <c r="K94" s="10">
        <f t="shared" si="51"/>
        <v>15</v>
      </c>
      <c r="L94" s="10">
        <v>75</v>
      </c>
      <c r="M94" s="10">
        <f t="shared" si="52"/>
        <v>22.5</v>
      </c>
      <c r="N94" s="10">
        <v>80</v>
      </c>
      <c r="O94" s="10">
        <f t="shared" si="53"/>
        <v>32</v>
      </c>
      <c r="P94" s="9"/>
      <c r="Q94">
        <v>12</v>
      </c>
    </row>
    <row r="95" spans="1:18">
      <c r="A95" s="7">
        <v>12</v>
      </c>
      <c r="B95" s="8">
        <v>1523074</v>
      </c>
      <c r="C95" s="9" t="s">
        <v>111</v>
      </c>
      <c r="D95" s="13" t="str">
        <f t="shared" si="48"/>
        <v>B</v>
      </c>
      <c r="E95" s="12">
        <f t="shared" si="49"/>
        <v>70</v>
      </c>
      <c r="F95" s="10">
        <f t="shared" si="47"/>
        <v>11</v>
      </c>
      <c r="G95" s="10">
        <f t="shared" si="36"/>
        <v>91.666666666666657</v>
      </c>
      <c r="H95" s="10">
        <v>70</v>
      </c>
      <c r="I95" s="10">
        <f t="shared" si="50"/>
        <v>7</v>
      </c>
      <c r="J95" s="10">
        <v>70</v>
      </c>
      <c r="K95" s="10">
        <f t="shared" si="51"/>
        <v>14</v>
      </c>
      <c r="L95" s="10">
        <v>70</v>
      </c>
      <c r="M95" s="10">
        <f t="shared" si="52"/>
        <v>21</v>
      </c>
      <c r="N95" s="10">
        <v>70</v>
      </c>
      <c r="O95" s="10">
        <f t="shared" si="53"/>
        <v>28</v>
      </c>
      <c r="P95" s="9"/>
      <c r="Q95">
        <v>11</v>
      </c>
    </row>
    <row r="96" spans="1:18">
      <c r="A96" s="7">
        <v>13</v>
      </c>
      <c r="B96" s="8">
        <v>1523075</v>
      </c>
      <c r="C96" s="9" t="s">
        <v>112</v>
      </c>
      <c r="D96" s="13" t="str">
        <f t="shared" si="48"/>
        <v>B</v>
      </c>
      <c r="E96" s="12">
        <f t="shared" si="49"/>
        <v>70.3</v>
      </c>
      <c r="F96" s="10">
        <f t="shared" si="47"/>
        <v>11</v>
      </c>
      <c r="G96" s="10">
        <f t="shared" si="36"/>
        <v>91.666666666666657</v>
      </c>
      <c r="H96" s="10">
        <v>66</v>
      </c>
      <c r="I96" s="10">
        <f t="shared" si="50"/>
        <v>6.6</v>
      </c>
      <c r="J96" s="10">
        <v>70</v>
      </c>
      <c r="K96" s="10">
        <f t="shared" si="51"/>
        <v>14</v>
      </c>
      <c r="L96" s="10">
        <v>75</v>
      </c>
      <c r="M96" s="10">
        <f t="shared" si="52"/>
        <v>22.5</v>
      </c>
      <c r="N96" s="10">
        <v>68</v>
      </c>
      <c r="O96" s="10">
        <f t="shared" si="53"/>
        <v>27.2</v>
      </c>
      <c r="P96" s="9"/>
      <c r="Q96">
        <v>11</v>
      </c>
    </row>
    <row r="97" spans="1:17">
      <c r="A97" s="7">
        <v>14</v>
      </c>
      <c r="B97" s="8">
        <v>1523077</v>
      </c>
      <c r="C97" s="9" t="s">
        <v>113</v>
      </c>
      <c r="D97" s="13" t="str">
        <f t="shared" si="48"/>
        <v>B</v>
      </c>
      <c r="E97" s="12">
        <f t="shared" si="49"/>
        <v>75.900000000000006</v>
      </c>
      <c r="F97" s="10">
        <f t="shared" si="47"/>
        <v>12</v>
      </c>
      <c r="G97" s="10">
        <f t="shared" si="36"/>
        <v>100</v>
      </c>
      <c r="H97" s="10">
        <v>75</v>
      </c>
      <c r="I97" s="10">
        <f t="shared" si="50"/>
        <v>7.5</v>
      </c>
      <c r="J97" s="10">
        <v>75</v>
      </c>
      <c r="K97" s="10">
        <f t="shared" si="51"/>
        <v>15</v>
      </c>
      <c r="L97" s="10">
        <v>78</v>
      </c>
      <c r="M97" s="10">
        <f t="shared" si="52"/>
        <v>23.4</v>
      </c>
      <c r="N97" s="10">
        <v>75</v>
      </c>
      <c r="O97" s="10">
        <f t="shared" si="53"/>
        <v>30</v>
      </c>
      <c r="P97" s="9"/>
      <c r="Q97">
        <v>12</v>
      </c>
    </row>
    <row r="98" spans="1:17">
      <c r="A98" s="7">
        <v>15</v>
      </c>
      <c r="B98" s="8">
        <v>1523078</v>
      </c>
      <c r="C98" s="9" t="s">
        <v>114</v>
      </c>
      <c r="D98" s="13" t="str">
        <f t="shared" si="48"/>
        <v>B</v>
      </c>
      <c r="E98" s="12">
        <f t="shared" si="49"/>
        <v>70</v>
      </c>
      <c r="F98" s="10">
        <f t="shared" si="47"/>
        <v>12</v>
      </c>
      <c r="G98" s="10">
        <f t="shared" si="36"/>
        <v>100</v>
      </c>
      <c r="H98" s="10">
        <v>70</v>
      </c>
      <c r="I98" s="10">
        <f t="shared" si="50"/>
        <v>7</v>
      </c>
      <c r="J98" s="10">
        <v>70</v>
      </c>
      <c r="K98" s="10">
        <f t="shared" si="51"/>
        <v>14</v>
      </c>
      <c r="L98" s="10">
        <v>70</v>
      </c>
      <c r="M98" s="10">
        <f t="shared" si="52"/>
        <v>21</v>
      </c>
      <c r="N98" s="10">
        <v>70</v>
      </c>
      <c r="O98" s="10">
        <f t="shared" si="53"/>
        <v>28</v>
      </c>
      <c r="P98" s="9"/>
      <c r="Q98">
        <v>12</v>
      </c>
    </row>
    <row r="99" spans="1:17">
      <c r="A99" s="7">
        <v>16</v>
      </c>
      <c r="B99" s="8">
        <v>1523079</v>
      </c>
      <c r="C99" s="9" t="s">
        <v>115</v>
      </c>
      <c r="D99" s="13" t="str">
        <f t="shared" si="48"/>
        <v>B</v>
      </c>
      <c r="E99" s="12">
        <f t="shared" si="49"/>
        <v>77</v>
      </c>
      <c r="F99" s="10">
        <f t="shared" si="47"/>
        <v>12</v>
      </c>
      <c r="G99" s="10">
        <f t="shared" si="36"/>
        <v>100</v>
      </c>
      <c r="H99" s="10">
        <v>70</v>
      </c>
      <c r="I99" s="10">
        <f t="shared" si="50"/>
        <v>7</v>
      </c>
      <c r="J99" s="10">
        <v>75</v>
      </c>
      <c r="K99" s="10">
        <f t="shared" si="51"/>
        <v>15</v>
      </c>
      <c r="L99" s="10">
        <v>70</v>
      </c>
      <c r="M99" s="10">
        <f t="shared" si="52"/>
        <v>21</v>
      </c>
      <c r="N99" s="10">
        <v>85</v>
      </c>
      <c r="O99" s="10">
        <f t="shared" si="53"/>
        <v>34</v>
      </c>
      <c r="P99" s="9"/>
      <c r="Q99">
        <v>12</v>
      </c>
    </row>
    <row r="100" spans="1:17">
      <c r="A100" s="7">
        <v>17</v>
      </c>
      <c r="B100" s="8">
        <v>1523080</v>
      </c>
      <c r="C100" s="9" t="s">
        <v>116</v>
      </c>
      <c r="D100" s="13" t="str">
        <f t="shared" si="48"/>
        <v>B</v>
      </c>
      <c r="E100" s="12">
        <f t="shared" si="49"/>
        <v>72</v>
      </c>
      <c r="F100" s="10">
        <f t="shared" si="47"/>
        <v>12</v>
      </c>
      <c r="G100" s="10">
        <f t="shared" si="36"/>
        <v>100</v>
      </c>
      <c r="H100" s="10">
        <v>70</v>
      </c>
      <c r="I100" s="10">
        <f t="shared" si="50"/>
        <v>7</v>
      </c>
      <c r="J100" s="10">
        <v>70</v>
      </c>
      <c r="K100" s="10">
        <f t="shared" si="51"/>
        <v>14</v>
      </c>
      <c r="L100" s="10">
        <v>70</v>
      </c>
      <c r="M100" s="10">
        <f t="shared" si="52"/>
        <v>21</v>
      </c>
      <c r="N100" s="10">
        <v>75</v>
      </c>
      <c r="O100" s="10">
        <f t="shared" si="53"/>
        <v>30</v>
      </c>
      <c r="P100" s="9"/>
      <c r="Q100">
        <v>12</v>
      </c>
    </row>
    <row r="101" spans="1:17">
      <c r="A101" s="7">
        <v>18</v>
      </c>
      <c r="B101" s="8">
        <v>1523081</v>
      </c>
      <c r="C101" s="9" t="s">
        <v>117</v>
      </c>
      <c r="D101" s="13" t="str">
        <f t="shared" si="48"/>
        <v>B</v>
      </c>
      <c r="E101" s="12">
        <f t="shared" si="49"/>
        <v>66.5</v>
      </c>
      <c r="F101" s="10">
        <f t="shared" si="47"/>
        <v>12</v>
      </c>
      <c r="G101" s="10">
        <f t="shared" si="36"/>
        <v>100</v>
      </c>
      <c r="H101" s="10">
        <v>65</v>
      </c>
      <c r="I101" s="10">
        <f t="shared" si="50"/>
        <v>6.5</v>
      </c>
      <c r="J101" s="10">
        <v>75</v>
      </c>
      <c r="K101" s="10">
        <f t="shared" si="51"/>
        <v>15</v>
      </c>
      <c r="L101" s="10">
        <v>70</v>
      </c>
      <c r="M101" s="10">
        <f t="shared" si="52"/>
        <v>21</v>
      </c>
      <c r="N101" s="10">
        <v>60</v>
      </c>
      <c r="O101" s="10">
        <f t="shared" si="53"/>
        <v>24</v>
      </c>
      <c r="P101" s="9"/>
      <c r="Q101">
        <v>12</v>
      </c>
    </row>
    <row r="102" spans="1:17">
      <c r="A102" s="7">
        <v>19</v>
      </c>
      <c r="B102" s="8">
        <v>1523082</v>
      </c>
      <c r="C102" s="9" t="s">
        <v>118</v>
      </c>
      <c r="D102" s="13" t="str">
        <f t="shared" si="48"/>
        <v>B</v>
      </c>
      <c r="E102" s="12">
        <f t="shared" si="49"/>
        <v>68.400000000000006</v>
      </c>
      <c r="F102" s="10">
        <f t="shared" si="47"/>
        <v>11</v>
      </c>
      <c r="G102" s="10">
        <f t="shared" si="36"/>
        <v>91.666666666666657</v>
      </c>
      <c r="H102" s="10">
        <v>66</v>
      </c>
      <c r="I102" s="10">
        <f t="shared" si="50"/>
        <v>6.6</v>
      </c>
      <c r="J102" s="10">
        <v>70</v>
      </c>
      <c r="K102" s="10">
        <f t="shared" si="51"/>
        <v>14</v>
      </c>
      <c r="L102" s="10">
        <v>66</v>
      </c>
      <c r="M102" s="10">
        <f t="shared" si="52"/>
        <v>19.8</v>
      </c>
      <c r="N102" s="10">
        <v>70</v>
      </c>
      <c r="O102" s="10">
        <f t="shared" si="53"/>
        <v>28</v>
      </c>
      <c r="P102" s="9"/>
      <c r="Q102">
        <v>11</v>
      </c>
    </row>
    <row r="103" spans="1:17">
      <c r="A103" s="7">
        <v>20</v>
      </c>
      <c r="B103" s="8">
        <v>1523083</v>
      </c>
      <c r="C103" s="9" t="s">
        <v>119</v>
      </c>
      <c r="D103" s="13" t="str">
        <f t="shared" si="48"/>
        <v>B</v>
      </c>
      <c r="E103" s="12">
        <f t="shared" si="49"/>
        <v>67.199999999999989</v>
      </c>
      <c r="F103" s="10">
        <f t="shared" si="47"/>
        <v>12</v>
      </c>
      <c r="G103" s="10">
        <f t="shared" si="36"/>
        <v>100</v>
      </c>
      <c r="H103" s="10">
        <v>70</v>
      </c>
      <c r="I103" s="10">
        <f t="shared" si="50"/>
        <v>7</v>
      </c>
      <c r="J103" s="10">
        <v>70</v>
      </c>
      <c r="K103" s="10">
        <f t="shared" si="51"/>
        <v>14</v>
      </c>
      <c r="L103" s="10">
        <v>66</v>
      </c>
      <c r="M103" s="10">
        <f t="shared" si="52"/>
        <v>19.8</v>
      </c>
      <c r="N103" s="10">
        <v>66</v>
      </c>
      <c r="O103" s="10">
        <f t="shared" si="53"/>
        <v>26.4</v>
      </c>
      <c r="P103" s="9"/>
      <c r="Q103">
        <v>12</v>
      </c>
    </row>
    <row r="104" spans="1:17">
      <c r="A104" s="7">
        <v>21</v>
      </c>
      <c r="B104" s="8">
        <v>1523085</v>
      </c>
      <c r="C104" s="9" t="s">
        <v>120</v>
      </c>
      <c r="D104" s="13" t="str">
        <f t="shared" si="48"/>
        <v>B</v>
      </c>
      <c r="E104" s="12">
        <f t="shared" si="49"/>
        <v>71.599999999999994</v>
      </c>
      <c r="F104" s="10">
        <f t="shared" si="47"/>
        <v>12</v>
      </c>
      <c r="G104" s="10">
        <f t="shared" si="36"/>
        <v>100</v>
      </c>
      <c r="H104" s="10">
        <v>70</v>
      </c>
      <c r="I104" s="10">
        <f t="shared" si="50"/>
        <v>7</v>
      </c>
      <c r="J104" s="10">
        <v>78</v>
      </c>
      <c r="K104" s="10">
        <f t="shared" si="51"/>
        <v>15.6</v>
      </c>
      <c r="L104" s="10">
        <v>70</v>
      </c>
      <c r="M104" s="10">
        <f t="shared" si="52"/>
        <v>21</v>
      </c>
      <c r="N104" s="10">
        <v>70</v>
      </c>
      <c r="O104" s="10">
        <f t="shared" si="53"/>
        <v>28</v>
      </c>
      <c r="P104" s="9"/>
      <c r="Q104">
        <v>12</v>
      </c>
    </row>
    <row r="105" spans="1:17">
      <c r="A105" s="7">
        <v>22</v>
      </c>
      <c r="B105" s="8">
        <v>1523086</v>
      </c>
      <c r="C105" s="9" t="s">
        <v>121</v>
      </c>
      <c r="D105" s="13" t="str">
        <f t="shared" si="48"/>
        <v>B</v>
      </c>
      <c r="E105" s="12">
        <f t="shared" si="49"/>
        <v>76</v>
      </c>
      <c r="F105" s="10">
        <f t="shared" si="47"/>
        <v>12</v>
      </c>
      <c r="G105" s="10">
        <f t="shared" si="36"/>
        <v>100</v>
      </c>
      <c r="H105" s="10">
        <v>70</v>
      </c>
      <c r="I105" s="10">
        <f t="shared" si="50"/>
        <v>7</v>
      </c>
      <c r="J105" s="10">
        <v>80</v>
      </c>
      <c r="K105" s="10">
        <f t="shared" si="51"/>
        <v>16</v>
      </c>
      <c r="L105" s="10">
        <v>70</v>
      </c>
      <c r="M105" s="10">
        <f t="shared" si="52"/>
        <v>21</v>
      </c>
      <c r="N105" s="10">
        <v>80</v>
      </c>
      <c r="O105" s="10">
        <f t="shared" si="53"/>
        <v>32</v>
      </c>
      <c r="P105" s="9"/>
      <c r="Q105">
        <v>12</v>
      </c>
    </row>
    <row r="106" spans="1:17">
      <c r="A106" s="7">
        <v>23</v>
      </c>
      <c r="B106" s="8">
        <v>1523087</v>
      </c>
      <c r="C106" s="9" t="s">
        <v>122</v>
      </c>
      <c r="D106" s="13" t="str">
        <f t="shared" si="48"/>
        <v>B</v>
      </c>
      <c r="E106" s="12">
        <f t="shared" si="49"/>
        <v>70</v>
      </c>
      <c r="F106" s="10">
        <f t="shared" si="47"/>
        <v>11</v>
      </c>
      <c r="G106" s="10">
        <f t="shared" si="36"/>
        <v>91.666666666666657</v>
      </c>
      <c r="H106" s="10">
        <v>70</v>
      </c>
      <c r="I106" s="10">
        <f t="shared" si="50"/>
        <v>7</v>
      </c>
      <c r="J106" s="10">
        <v>70</v>
      </c>
      <c r="K106" s="10">
        <f t="shared" si="51"/>
        <v>14</v>
      </c>
      <c r="L106" s="10">
        <v>70</v>
      </c>
      <c r="M106" s="10">
        <f t="shared" si="52"/>
        <v>21</v>
      </c>
      <c r="N106" s="10">
        <v>70</v>
      </c>
      <c r="O106" s="10">
        <f t="shared" si="53"/>
        <v>28</v>
      </c>
      <c r="P106" s="9"/>
      <c r="Q106">
        <v>11</v>
      </c>
    </row>
    <row r="107" spans="1:17">
      <c r="A107" s="7">
        <v>24</v>
      </c>
      <c r="B107" s="8">
        <v>1523088</v>
      </c>
      <c r="C107" s="9" t="s">
        <v>123</v>
      </c>
      <c r="D107" s="13" t="str">
        <f t="shared" si="48"/>
        <v>B</v>
      </c>
      <c r="E107" s="12">
        <f t="shared" si="49"/>
        <v>72.400000000000006</v>
      </c>
      <c r="F107" s="10">
        <f t="shared" si="47"/>
        <v>12</v>
      </c>
      <c r="G107" s="10">
        <f t="shared" si="36"/>
        <v>100</v>
      </c>
      <c r="H107" s="10">
        <v>66</v>
      </c>
      <c r="I107" s="10">
        <f t="shared" si="50"/>
        <v>6.6</v>
      </c>
      <c r="J107" s="10">
        <v>68</v>
      </c>
      <c r="K107" s="10">
        <f t="shared" si="51"/>
        <v>13.6</v>
      </c>
      <c r="L107" s="10">
        <v>70</v>
      </c>
      <c r="M107" s="10">
        <f t="shared" si="52"/>
        <v>21</v>
      </c>
      <c r="N107" s="10">
        <v>78</v>
      </c>
      <c r="O107" s="10">
        <f t="shared" si="53"/>
        <v>31.2</v>
      </c>
      <c r="P107" s="9"/>
      <c r="Q107">
        <v>12</v>
      </c>
    </row>
    <row r="108" spans="1:17">
      <c r="A108" s="7">
        <v>25</v>
      </c>
      <c r="B108" s="8">
        <v>1523090</v>
      </c>
      <c r="C108" s="9" t="s">
        <v>229</v>
      </c>
      <c r="D108" s="13" t="str">
        <f t="shared" si="48"/>
        <v>B</v>
      </c>
      <c r="E108" s="12">
        <f t="shared" si="49"/>
        <v>76</v>
      </c>
      <c r="F108" s="10">
        <f t="shared" si="47"/>
        <v>12</v>
      </c>
      <c r="G108" s="10">
        <f t="shared" si="36"/>
        <v>100</v>
      </c>
      <c r="H108" s="10">
        <v>66</v>
      </c>
      <c r="I108" s="10">
        <f t="shared" si="50"/>
        <v>6.6</v>
      </c>
      <c r="J108" s="10">
        <v>70</v>
      </c>
      <c r="K108" s="10">
        <f t="shared" si="51"/>
        <v>14</v>
      </c>
      <c r="L108" s="10">
        <v>78</v>
      </c>
      <c r="M108" s="10">
        <f t="shared" si="52"/>
        <v>23.4</v>
      </c>
      <c r="N108" s="10">
        <v>80</v>
      </c>
      <c r="O108" s="10">
        <f t="shared" si="53"/>
        <v>32</v>
      </c>
      <c r="P108" s="9"/>
      <c r="Q108">
        <v>12</v>
      </c>
    </row>
    <row r="109" spans="1:17">
      <c r="A109" s="7">
        <v>26</v>
      </c>
      <c r="B109" s="8">
        <v>1523118</v>
      </c>
      <c r="C109" s="9" t="s">
        <v>124</v>
      </c>
      <c r="D109" s="13" t="str">
        <f t="shared" si="48"/>
        <v>B</v>
      </c>
      <c r="E109" s="12">
        <f t="shared" si="49"/>
        <v>68.199999999999989</v>
      </c>
      <c r="F109" s="10">
        <f t="shared" si="47"/>
        <v>12</v>
      </c>
      <c r="G109" s="10">
        <f>(F109/12)*100</f>
        <v>100</v>
      </c>
      <c r="H109" s="10">
        <v>70</v>
      </c>
      <c r="I109" s="10">
        <f t="shared" si="50"/>
        <v>7</v>
      </c>
      <c r="J109" s="10">
        <v>75</v>
      </c>
      <c r="K109" s="10">
        <f t="shared" si="51"/>
        <v>15</v>
      </c>
      <c r="L109" s="10">
        <v>66</v>
      </c>
      <c r="M109" s="10">
        <f t="shared" si="52"/>
        <v>19.8</v>
      </c>
      <c r="N109" s="10">
        <v>66</v>
      </c>
      <c r="O109" s="10">
        <f t="shared" si="53"/>
        <v>26.4</v>
      </c>
      <c r="P109" s="9"/>
      <c r="Q109">
        <v>12</v>
      </c>
    </row>
    <row r="113" spans="1:18">
      <c r="A113" s="1" t="s">
        <v>20</v>
      </c>
      <c r="B113" s="1"/>
      <c r="C113" s="1" t="s">
        <v>24</v>
      </c>
      <c r="D113" s="1"/>
    </row>
    <row r="114" spans="1:18">
      <c r="A114" s="1" t="s">
        <v>0</v>
      </c>
      <c r="B114" s="1"/>
      <c r="C114" s="1" t="s">
        <v>25</v>
      </c>
      <c r="D114" s="1"/>
    </row>
    <row r="115" spans="1:18">
      <c r="A115" s="1" t="s">
        <v>1</v>
      </c>
      <c r="B115" s="1"/>
      <c r="C115" s="1" t="s">
        <v>2</v>
      </c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8">
      <c r="A116" s="1" t="s">
        <v>3</v>
      </c>
      <c r="B116" s="1"/>
      <c r="C116" s="1" t="s">
        <v>19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8">
      <c r="A117" s="1" t="s">
        <v>4</v>
      </c>
      <c r="B117" s="1"/>
      <c r="C117" s="1" t="s">
        <v>125</v>
      </c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8">
      <c r="A118" s="1" t="s">
        <v>5</v>
      </c>
      <c r="B118" s="1"/>
      <c r="C118" s="1" t="s">
        <v>27</v>
      </c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8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8">
      <c r="A120" s="20" t="s">
        <v>6</v>
      </c>
      <c r="B120" s="20" t="s">
        <v>7</v>
      </c>
      <c r="C120" s="20" t="s">
        <v>8</v>
      </c>
      <c r="D120" s="5"/>
      <c r="E120" s="5"/>
      <c r="F120" s="24" t="s">
        <v>9</v>
      </c>
      <c r="G120" s="24"/>
      <c r="H120" s="21" t="s">
        <v>10</v>
      </c>
      <c r="I120" s="22"/>
      <c r="J120" s="21" t="s">
        <v>11</v>
      </c>
      <c r="K120" s="22"/>
      <c r="L120" s="20" t="s">
        <v>12</v>
      </c>
      <c r="M120" s="23">
        <v>0.3</v>
      </c>
      <c r="N120" s="20" t="s">
        <v>13</v>
      </c>
      <c r="O120" s="23">
        <v>0.4</v>
      </c>
      <c r="P120" s="20" t="s">
        <v>18</v>
      </c>
    </row>
    <row r="121" spans="1:18">
      <c r="A121" s="20"/>
      <c r="B121" s="20"/>
      <c r="C121" s="20"/>
      <c r="D121" s="16" t="s">
        <v>14</v>
      </c>
      <c r="E121" s="16" t="s">
        <v>15</v>
      </c>
      <c r="F121" s="16" t="s">
        <v>16</v>
      </c>
      <c r="G121" s="6">
        <v>0.75</v>
      </c>
      <c r="H121" s="16" t="s">
        <v>21</v>
      </c>
      <c r="I121" s="6">
        <v>0.1</v>
      </c>
      <c r="J121" s="16" t="s">
        <v>22</v>
      </c>
      <c r="K121" s="6">
        <v>0.2</v>
      </c>
      <c r="L121" s="20"/>
      <c r="M121" s="23"/>
      <c r="N121" s="20"/>
      <c r="O121" s="23"/>
      <c r="P121" s="20"/>
      <c r="Q121" s="18" t="s">
        <v>23</v>
      </c>
      <c r="R121" s="19"/>
    </row>
    <row r="122" spans="1:18">
      <c r="A122" s="7">
        <v>1</v>
      </c>
      <c r="B122" s="8">
        <v>1523016</v>
      </c>
      <c r="C122" s="9" t="s">
        <v>126</v>
      </c>
      <c r="D122" s="13" t="str">
        <f t="shared" ref="D122:D124" si="54">IF(E122&gt;=80,"A",IF(E122&gt;=66,"B", IF(E122&gt;=55,"C",IF(E122&gt;=45,"D","K"))))</f>
        <v>B</v>
      </c>
      <c r="E122" s="12">
        <f t="shared" ref="E122:E124" si="55">I122+K122+M122+O122</f>
        <v>71.199999999999989</v>
      </c>
      <c r="F122" s="10">
        <f>Q122+R122</f>
        <v>14</v>
      </c>
      <c r="G122" s="10">
        <f>(F122/14)*100</f>
        <v>100</v>
      </c>
      <c r="H122" s="10">
        <v>66</v>
      </c>
      <c r="I122" s="10">
        <f t="shared" ref="I122:I124" si="56">(H122)*10/100</f>
        <v>6.6</v>
      </c>
      <c r="J122" s="10">
        <v>66</v>
      </c>
      <c r="K122" s="10">
        <f t="shared" ref="K122:K124" si="57">(J122)*20/100</f>
        <v>13.2</v>
      </c>
      <c r="L122" s="10">
        <v>78</v>
      </c>
      <c r="M122" s="10">
        <f t="shared" ref="M122:M124" si="58">L122*30/100</f>
        <v>23.4</v>
      </c>
      <c r="N122" s="10">
        <v>70</v>
      </c>
      <c r="O122" s="10">
        <f t="shared" ref="O122:O124" si="59">N122*40/100</f>
        <v>28</v>
      </c>
      <c r="P122" s="9"/>
      <c r="Q122">
        <v>14</v>
      </c>
    </row>
    <row r="123" spans="1:18">
      <c r="A123" s="7">
        <v>2</v>
      </c>
      <c r="B123" s="8">
        <v>1523041</v>
      </c>
      <c r="C123" s="9" t="s">
        <v>127</v>
      </c>
      <c r="D123" s="13" t="str">
        <f t="shared" si="54"/>
        <v>B</v>
      </c>
      <c r="E123" s="12">
        <f t="shared" si="55"/>
        <v>68.900000000000006</v>
      </c>
      <c r="F123" s="10">
        <f>Q123+R123</f>
        <v>13</v>
      </c>
      <c r="G123" s="10">
        <f t="shared" ref="G123:G147" si="60">(F123/14)*100</f>
        <v>92.857142857142861</v>
      </c>
      <c r="H123" s="10">
        <v>75</v>
      </c>
      <c r="I123" s="10">
        <f t="shared" si="56"/>
        <v>7.5</v>
      </c>
      <c r="J123" s="10">
        <v>70</v>
      </c>
      <c r="K123" s="10">
        <f t="shared" si="57"/>
        <v>14</v>
      </c>
      <c r="L123" s="10">
        <v>70</v>
      </c>
      <c r="M123" s="10">
        <f t="shared" si="58"/>
        <v>21</v>
      </c>
      <c r="N123" s="10">
        <v>66</v>
      </c>
      <c r="O123" s="10">
        <f t="shared" si="59"/>
        <v>26.4</v>
      </c>
      <c r="P123" s="9"/>
      <c r="Q123">
        <v>13</v>
      </c>
    </row>
    <row r="124" spans="1:18">
      <c r="A124" s="7">
        <v>3</v>
      </c>
      <c r="B124" s="8">
        <v>1523136</v>
      </c>
      <c r="C124" s="9" t="s">
        <v>128</v>
      </c>
      <c r="D124" s="13" t="str">
        <f t="shared" si="54"/>
        <v>B</v>
      </c>
      <c r="E124" s="12">
        <f t="shared" si="55"/>
        <v>66.099999999999994</v>
      </c>
      <c r="F124" s="10">
        <f>Q124+R124</f>
        <v>12</v>
      </c>
      <c r="G124" s="10">
        <f t="shared" si="60"/>
        <v>85.714285714285708</v>
      </c>
      <c r="H124" s="10">
        <v>66</v>
      </c>
      <c r="I124" s="10">
        <f t="shared" si="56"/>
        <v>6.6</v>
      </c>
      <c r="J124" s="10">
        <v>68</v>
      </c>
      <c r="K124" s="10">
        <f t="shared" si="57"/>
        <v>13.6</v>
      </c>
      <c r="L124" s="10">
        <v>65</v>
      </c>
      <c r="M124" s="10">
        <f t="shared" si="58"/>
        <v>19.5</v>
      </c>
      <c r="N124" s="10">
        <v>66</v>
      </c>
      <c r="O124" s="10">
        <f t="shared" si="59"/>
        <v>26.4</v>
      </c>
      <c r="P124" s="9"/>
      <c r="Q124">
        <v>12</v>
      </c>
    </row>
    <row r="125" spans="1:18">
      <c r="A125" s="7">
        <v>4</v>
      </c>
      <c r="B125" s="8">
        <v>1523147</v>
      </c>
      <c r="C125" s="9" t="s">
        <v>129</v>
      </c>
      <c r="D125" s="13" t="str">
        <f t="shared" ref="D125:D142" si="61">IF(E125&gt;=80,"A",IF(E125&gt;=66,"B", IF(E125&gt;=55,"C",IF(E125&gt;=45,"D","K"))))</f>
        <v>B</v>
      </c>
      <c r="E125" s="12">
        <f t="shared" ref="E125:E142" si="62">I125+K125+M125+O125</f>
        <v>68.400000000000006</v>
      </c>
      <c r="F125" s="10">
        <f t="shared" ref="F125:F142" si="63">Q125+R125</f>
        <v>13</v>
      </c>
      <c r="G125" s="10">
        <f t="shared" si="60"/>
        <v>92.857142857142861</v>
      </c>
      <c r="H125" s="10">
        <v>70</v>
      </c>
      <c r="I125" s="10">
        <f t="shared" ref="I125:I142" si="64">(H125)*10/100</f>
        <v>7</v>
      </c>
      <c r="J125" s="10">
        <v>68</v>
      </c>
      <c r="K125" s="10">
        <f t="shared" ref="K125:K142" si="65">(J125)*20/100</f>
        <v>13.6</v>
      </c>
      <c r="L125" s="10">
        <v>66</v>
      </c>
      <c r="M125" s="10">
        <f t="shared" ref="M125:M142" si="66">L125*30/100</f>
        <v>19.8</v>
      </c>
      <c r="N125" s="10">
        <v>70</v>
      </c>
      <c r="O125" s="10">
        <f t="shared" ref="O125:O142" si="67">N125*40/100</f>
        <v>28</v>
      </c>
      <c r="P125" s="9"/>
      <c r="Q125">
        <v>13</v>
      </c>
    </row>
    <row r="126" spans="1:18">
      <c r="A126" s="7">
        <v>5</v>
      </c>
      <c r="B126" s="8">
        <v>1563001</v>
      </c>
      <c r="C126" s="9" t="s">
        <v>130</v>
      </c>
      <c r="D126" s="13" t="str">
        <f t="shared" si="61"/>
        <v>B</v>
      </c>
      <c r="E126" s="12">
        <f t="shared" si="62"/>
        <v>68</v>
      </c>
      <c r="F126" s="10">
        <f t="shared" si="63"/>
        <v>12</v>
      </c>
      <c r="G126" s="10">
        <f t="shared" si="60"/>
        <v>85.714285714285708</v>
      </c>
      <c r="H126" s="10">
        <v>70</v>
      </c>
      <c r="I126" s="10">
        <f t="shared" si="64"/>
        <v>7</v>
      </c>
      <c r="J126" s="10">
        <v>66</v>
      </c>
      <c r="K126" s="10">
        <f t="shared" si="65"/>
        <v>13.2</v>
      </c>
      <c r="L126" s="10">
        <v>66</v>
      </c>
      <c r="M126" s="10">
        <f t="shared" si="66"/>
        <v>19.8</v>
      </c>
      <c r="N126" s="10">
        <v>70</v>
      </c>
      <c r="O126" s="10">
        <f t="shared" si="67"/>
        <v>28</v>
      </c>
      <c r="P126" s="9"/>
      <c r="Q126">
        <v>12</v>
      </c>
    </row>
    <row r="127" spans="1:18">
      <c r="A127" s="7">
        <v>6</v>
      </c>
      <c r="B127" s="8">
        <v>1563003</v>
      </c>
      <c r="C127" s="9" t="s">
        <v>131</v>
      </c>
      <c r="D127" s="13" t="str">
        <f t="shared" si="61"/>
        <v>B</v>
      </c>
      <c r="E127" s="12">
        <f t="shared" si="62"/>
        <v>70.099999999999994</v>
      </c>
      <c r="F127" s="10">
        <f t="shared" si="63"/>
        <v>11</v>
      </c>
      <c r="G127" s="10">
        <f t="shared" si="60"/>
        <v>78.571428571428569</v>
      </c>
      <c r="H127" s="10">
        <v>75</v>
      </c>
      <c r="I127" s="10">
        <f t="shared" si="64"/>
        <v>7.5</v>
      </c>
      <c r="J127" s="10">
        <v>78</v>
      </c>
      <c r="K127" s="10">
        <f t="shared" si="65"/>
        <v>15.6</v>
      </c>
      <c r="L127" s="10">
        <v>70</v>
      </c>
      <c r="M127" s="10">
        <f t="shared" si="66"/>
        <v>21</v>
      </c>
      <c r="N127" s="10">
        <v>65</v>
      </c>
      <c r="O127" s="10">
        <f t="shared" si="67"/>
        <v>26</v>
      </c>
      <c r="P127" s="9"/>
      <c r="Q127">
        <v>11</v>
      </c>
    </row>
    <row r="128" spans="1:18">
      <c r="A128" s="7">
        <v>7</v>
      </c>
      <c r="B128" s="8">
        <v>1563004</v>
      </c>
      <c r="C128" s="9" t="s">
        <v>132</v>
      </c>
      <c r="D128" s="13" t="str">
        <f t="shared" si="61"/>
        <v>B</v>
      </c>
      <c r="E128" s="12">
        <f t="shared" si="62"/>
        <v>76</v>
      </c>
      <c r="F128" s="10">
        <f t="shared" si="63"/>
        <v>14</v>
      </c>
      <c r="G128" s="10">
        <f t="shared" si="60"/>
        <v>100</v>
      </c>
      <c r="H128" s="10">
        <v>66</v>
      </c>
      <c r="I128" s="10">
        <f t="shared" si="64"/>
        <v>6.6</v>
      </c>
      <c r="J128" s="10">
        <v>70</v>
      </c>
      <c r="K128" s="10">
        <f t="shared" si="65"/>
        <v>14</v>
      </c>
      <c r="L128" s="10">
        <v>78</v>
      </c>
      <c r="M128" s="10">
        <f t="shared" si="66"/>
        <v>23.4</v>
      </c>
      <c r="N128" s="10">
        <v>80</v>
      </c>
      <c r="O128" s="10">
        <f t="shared" si="67"/>
        <v>32</v>
      </c>
      <c r="P128" s="9"/>
      <c r="Q128">
        <v>14</v>
      </c>
    </row>
    <row r="129" spans="1:17">
      <c r="A129" s="7">
        <v>8</v>
      </c>
      <c r="B129" s="8">
        <v>1563006</v>
      </c>
      <c r="C129" s="9" t="s">
        <v>133</v>
      </c>
      <c r="D129" s="13" t="str">
        <f t="shared" si="61"/>
        <v>B</v>
      </c>
      <c r="E129" s="12">
        <f t="shared" si="62"/>
        <v>74.5</v>
      </c>
      <c r="F129" s="10">
        <f t="shared" si="63"/>
        <v>14</v>
      </c>
      <c r="G129" s="10">
        <f t="shared" si="60"/>
        <v>100</v>
      </c>
      <c r="H129" s="10">
        <v>75</v>
      </c>
      <c r="I129" s="10">
        <f t="shared" si="64"/>
        <v>7.5</v>
      </c>
      <c r="J129" s="10">
        <v>68</v>
      </c>
      <c r="K129" s="10">
        <f t="shared" si="65"/>
        <v>13.6</v>
      </c>
      <c r="L129" s="10">
        <v>78</v>
      </c>
      <c r="M129" s="10">
        <f t="shared" si="66"/>
        <v>23.4</v>
      </c>
      <c r="N129" s="10">
        <v>75</v>
      </c>
      <c r="O129" s="10">
        <f t="shared" si="67"/>
        <v>30</v>
      </c>
      <c r="P129" s="9"/>
      <c r="Q129">
        <v>14</v>
      </c>
    </row>
    <row r="130" spans="1:17">
      <c r="A130" s="7">
        <v>9</v>
      </c>
      <c r="B130" s="8">
        <v>1563007</v>
      </c>
      <c r="C130" s="9" t="s">
        <v>134</v>
      </c>
      <c r="D130" s="13" t="str">
        <f t="shared" si="61"/>
        <v>A</v>
      </c>
      <c r="E130" s="12">
        <f t="shared" si="62"/>
        <v>80</v>
      </c>
      <c r="F130" s="10">
        <f t="shared" si="63"/>
        <v>14</v>
      </c>
      <c r="G130" s="10">
        <f t="shared" si="60"/>
        <v>100</v>
      </c>
      <c r="H130" s="10">
        <v>95</v>
      </c>
      <c r="I130" s="10">
        <f t="shared" si="64"/>
        <v>9.5</v>
      </c>
      <c r="J130" s="10">
        <v>85</v>
      </c>
      <c r="K130" s="10">
        <f t="shared" si="65"/>
        <v>17</v>
      </c>
      <c r="L130" s="10">
        <v>85</v>
      </c>
      <c r="M130" s="10">
        <f t="shared" si="66"/>
        <v>25.5</v>
      </c>
      <c r="N130" s="10">
        <v>70</v>
      </c>
      <c r="O130" s="10">
        <f t="shared" si="67"/>
        <v>28</v>
      </c>
      <c r="P130" s="9"/>
      <c r="Q130">
        <v>14</v>
      </c>
    </row>
    <row r="131" spans="1:17">
      <c r="A131" s="7">
        <v>10</v>
      </c>
      <c r="B131" s="8">
        <v>1563008</v>
      </c>
      <c r="C131" s="9" t="s">
        <v>135</v>
      </c>
      <c r="D131" s="13" t="str">
        <f t="shared" si="61"/>
        <v>B</v>
      </c>
      <c r="E131" s="12">
        <f t="shared" si="62"/>
        <v>68</v>
      </c>
      <c r="F131" s="10">
        <f t="shared" si="63"/>
        <v>13</v>
      </c>
      <c r="G131" s="10">
        <f t="shared" si="60"/>
        <v>92.857142857142861</v>
      </c>
      <c r="H131" s="10">
        <v>66</v>
      </c>
      <c r="I131" s="10">
        <f t="shared" si="64"/>
        <v>6.6</v>
      </c>
      <c r="J131" s="10">
        <v>70</v>
      </c>
      <c r="K131" s="10">
        <f t="shared" si="65"/>
        <v>14</v>
      </c>
      <c r="L131" s="10">
        <v>70</v>
      </c>
      <c r="M131" s="10">
        <f t="shared" si="66"/>
        <v>21</v>
      </c>
      <c r="N131" s="10">
        <v>66</v>
      </c>
      <c r="O131" s="10">
        <f t="shared" si="67"/>
        <v>26.4</v>
      </c>
      <c r="P131" s="9"/>
      <c r="Q131">
        <v>13</v>
      </c>
    </row>
    <row r="132" spans="1:17">
      <c r="A132" s="7">
        <v>11</v>
      </c>
      <c r="B132" s="8">
        <v>1563009</v>
      </c>
      <c r="C132" s="9" t="s">
        <v>136</v>
      </c>
      <c r="D132" s="13" t="str">
        <f t="shared" si="61"/>
        <v>A</v>
      </c>
      <c r="E132" s="12">
        <f t="shared" si="62"/>
        <v>80</v>
      </c>
      <c r="F132" s="10">
        <f t="shared" si="63"/>
        <v>12</v>
      </c>
      <c r="G132" s="10">
        <f t="shared" si="60"/>
        <v>85.714285714285708</v>
      </c>
      <c r="H132" s="10">
        <v>80</v>
      </c>
      <c r="I132" s="10">
        <f t="shared" si="64"/>
        <v>8</v>
      </c>
      <c r="J132" s="10">
        <v>80</v>
      </c>
      <c r="K132" s="10">
        <f t="shared" si="65"/>
        <v>16</v>
      </c>
      <c r="L132" s="10">
        <v>80</v>
      </c>
      <c r="M132" s="10">
        <f t="shared" si="66"/>
        <v>24</v>
      </c>
      <c r="N132" s="10">
        <v>80</v>
      </c>
      <c r="O132" s="10">
        <f t="shared" si="67"/>
        <v>32</v>
      </c>
      <c r="P132" s="9"/>
      <c r="Q132">
        <v>12</v>
      </c>
    </row>
    <row r="133" spans="1:17">
      <c r="A133" s="7">
        <v>12</v>
      </c>
      <c r="B133" s="8">
        <v>1563010</v>
      </c>
      <c r="C133" s="9" t="s">
        <v>137</v>
      </c>
      <c r="D133" s="13" t="str">
        <f t="shared" si="61"/>
        <v>B</v>
      </c>
      <c r="E133" s="12">
        <f t="shared" si="62"/>
        <v>77.400000000000006</v>
      </c>
      <c r="F133" s="10">
        <f t="shared" si="63"/>
        <v>13</v>
      </c>
      <c r="G133" s="10">
        <f t="shared" si="60"/>
        <v>92.857142857142861</v>
      </c>
      <c r="H133" s="10">
        <v>70</v>
      </c>
      <c r="I133" s="10">
        <f t="shared" si="64"/>
        <v>7</v>
      </c>
      <c r="J133" s="10">
        <v>75</v>
      </c>
      <c r="K133" s="10">
        <f t="shared" si="65"/>
        <v>15</v>
      </c>
      <c r="L133" s="10">
        <v>78</v>
      </c>
      <c r="M133" s="10">
        <f t="shared" si="66"/>
        <v>23.4</v>
      </c>
      <c r="N133" s="10">
        <v>80</v>
      </c>
      <c r="O133" s="10">
        <f t="shared" si="67"/>
        <v>32</v>
      </c>
      <c r="P133" s="9"/>
      <c r="Q133">
        <v>13</v>
      </c>
    </row>
    <row r="134" spans="1:17">
      <c r="A134" s="7">
        <v>13</v>
      </c>
      <c r="B134" s="8">
        <v>1563011</v>
      </c>
      <c r="C134" s="9" t="s">
        <v>138</v>
      </c>
      <c r="D134" s="13" t="str">
        <f t="shared" si="61"/>
        <v>B</v>
      </c>
      <c r="E134" s="12">
        <f t="shared" si="62"/>
        <v>78</v>
      </c>
      <c r="F134" s="10">
        <f t="shared" si="63"/>
        <v>14</v>
      </c>
      <c r="G134" s="10">
        <f t="shared" si="60"/>
        <v>100</v>
      </c>
      <c r="H134" s="10">
        <v>66</v>
      </c>
      <c r="I134" s="10">
        <f t="shared" si="64"/>
        <v>6.6</v>
      </c>
      <c r="J134" s="10">
        <v>80</v>
      </c>
      <c r="K134" s="10">
        <f t="shared" si="65"/>
        <v>16</v>
      </c>
      <c r="L134" s="10">
        <v>78</v>
      </c>
      <c r="M134" s="10">
        <f t="shared" si="66"/>
        <v>23.4</v>
      </c>
      <c r="N134" s="10">
        <v>80</v>
      </c>
      <c r="O134" s="10">
        <f t="shared" si="67"/>
        <v>32</v>
      </c>
      <c r="P134" s="9"/>
      <c r="Q134">
        <v>14</v>
      </c>
    </row>
    <row r="135" spans="1:17">
      <c r="A135" s="7">
        <v>14</v>
      </c>
      <c r="B135" s="8">
        <v>1563012</v>
      </c>
      <c r="C135" s="9" t="s">
        <v>139</v>
      </c>
      <c r="D135" s="13" t="str">
        <f t="shared" si="61"/>
        <v>B</v>
      </c>
      <c r="E135" s="12">
        <f t="shared" si="62"/>
        <v>72.8</v>
      </c>
      <c r="F135" s="10">
        <f t="shared" si="63"/>
        <v>12</v>
      </c>
      <c r="G135" s="10">
        <f t="shared" si="60"/>
        <v>85.714285714285708</v>
      </c>
      <c r="H135" s="10">
        <v>78</v>
      </c>
      <c r="I135" s="10">
        <f t="shared" si="64"/>
        <v>7.8</v>
      </c>
      <c r="J135" s="10">
        <v>70</v>
      </c>
      <c r="K135" s="10">
        <f t="shared" si="65"/>
        <v>14</v>
      </c>
      <c r="L135" s="10">
        <v>66</v>
      </c>
      <c r="M135" s="10">
        <f t="shared" si="66"/>
        <v>19.8</v>
      </c>
      <c r="N135" s="10">
        <v>78</v>
      </c>
      <c r="O135" s="10">
        <f t="shared" si="67"/>
        <v>31.2</v>
      </c>
      <c r="P135" s="9"/>
      <c r="Q135">
        <v>12</v>
      </c>
    </row>
    <row r="136" spans="1:17">
      <c r="A136" s="7">
        <v>15</v>
      </c>
      <c r="B136" s="8">
        <v>1563013</v>
      </c>
      <c r="C136" s="9" t="s">
        <v>140</v>
      </c>
      <c r="D136" s="13" t="str">
        <f t="shared" si="61"/>
        <v>B</v>
      </c>
      <c r="E136" s="12">
        <f t="shared" si="62"/>
        <v>71.2</v>
      </c>
      <c r="F136" s="10">
        <f t="shared" si="63"/>
        <v>14</v>
      </c>
      <c r="G136" s="10">
        <f t="shared" si="60"/>
        <v>100</v>
      </c>
      <c r="H136" s="10">
        <v>66</v>
      </c>
      <c r="I136" s="10">
        <f t="shared" si="64"/>
        <v>6.6</v>
      </c>
      <c r="J136" s="10">
        <v>68</v>
      </c>
      <c r="K136" s="10">
        <f t="shared" si="65"/>
        <v>13.6</v>
      </c>
      <c r="L136" s="10">
        <v>70</v>
      </c>
      <c r="M136" s="10">
        <f t="shared" si="66"/>
        <v>21</v>
      </c>
      <c r="N136" s="10">
        <v>75</v>
      </c>
      <c r="O136" s="10">
        <f t="shared" si="67"/>
        <v>30</v>
      </c>
      <c r="P136" s="9"/>
      <c r="Q136">
        <v>14</v>
      </c>
    </row>
    <row r="137" spans="1:17">
      <c r="A137" s="7">
        <v>16</v>
      </c>
      <c r="B137" s="8">
        <v>1563015</v>
      </c>
      <c r="C137" s="9" t="s">
        <v>141</v>
      </c>
      <c r="D137" s="13" t="str">
        <f t="shared" si="61"/>
        <v>B</v>
      </c>
      <c r="E137" s="12">
        <f t="shared" si="62"/>
        <v>67.2</v>
      </c>
      <c r="F137" s="10">
        <f t="shared" si="63"/>
        <v>13</v>
      </c>
      <c r="G137" s="10">
        <f t="shared" si="60"/>
        <v>92.857142857142861</v>
      </c>
      <c r="H137" s="10">
        <v>66</v>
      </c>
      <c r="I137" s="10">
        <f t="shared" si="64"/>
        <v>6.6</v>
      </c>
      <c r="J137" s="10">
        <v>68</v>
      </c>
      <c r="K137" s="10">
        <f t="shared" si="65"/>
        <v>13.6</v>
      </c>
      <c r="L137" s="10">
        <v>70</v>
      </c>
      <c r="M137" s="10">
        <f t="shared" si="66"/>
        <v>21</v>
      </c>
      <c r="N137" s="10">
        <v>65</v>
      </c>
      <c r="O137" s="10">
        <f t="shared" si="67"/>
        <v>26</v>
      </c>
      <c r="P137" s="9"/>
      <c r="Q137">
        <v>13</v>
      </c>
    </row>
    <row r="138" spans="1:17">
      <c r="A138" s="7">
        <v>17</v>
      </c>
      <c r="B138" s="8">
        <v>1563019</v>
      </c>
      <c r="C138" s="9" t="s">
        <v>142</v>
      </c>
      <c r="D138" s="13" t="str">
        <f t="shared" si="61"/>
        <v>B</v>
      </c>
      <c r="E138" s="12">
        <f t="shared" si="62"/>
        <v>66.8</v>
      </c>
      <c r="F138" s="10">
        <f t="shared" si="63"/>
        <v>14</v>
      </c>
      <c r="G138" s="10">
        <f t="shared" si="60"/>
        <v>100</v>
      </c>
      <c r="H138" s="10">
        <v>70</v>
      </c>
      <c r="I138" s="10">
        <f t="shared" si="64"/>
        <v>7</v>
      </c>
      <c r="J138" s="10">
        <v>70</v>
      </c>
      <c r="K138" s="10">
        <f t="shared" si="65"/>
        <v>14</v>
      </c>
      <c r="L138" s="10">
        <v>66</v>
      </c>
      <c r="M138" s="10">
        <f t="shared" si="66"/>
        <v>19.8</v>
      </c>
      <c r="N138" s="10">
        <v>65</v>
      </c>
      <c r="O138" s="10">
        <f t="shared" si="67"/>
        <v>26</v>
      </c>
      <c r="P138" s="9"/>
      <c r="Q138">
        <v>14</v>
      </c>
    </row>
    <row r="139" spans="1:17">
      <c r="A139" s="7">
        <v>18</v>
      </c>
      <c r="B139" s="8">
        <v>1563021</v>
      </c>
      <c r="C139" s="9" t="s">
        <v>143</v>
      </c>
      <c r="D139" s="13" t="str">
        <f t="shared" si="61"/>
        <v>C</v>
      </c>
      <c r="E139" s="12">
        <f t="shared" si="62"/>
        <v>63.3</v>
      </c>
      <c r="F139" s="10">
        <f t="shared" si="63"/>
        <v>11</v>
      </c>
      <c r="G139" s="10">
        <f t="shared" si="60"/>
        <v>78.571428571428569</v>
      </c>
      <c r="H139" s="10">
        <v>66</v>
      </c>
      <c r="I139" s="10">
        <f t="shared" si="64"/>
        <v>6.6</v>
      </c>
      <c r="J139" s="10">
        <v>66</v>
      </c>
      <c r="K139" s="10">
        <f t="shared" si="65"/>
        <v>13.2</v>
      </c>
      <c r="L139" s="10">
        <v>65</v>
      </c>
      <c r="M139" s="10">
        <f t="shared" si="66"/>
        <v>19.5</v>
      </c>
      <c r="N139" s="10">
        <v>60</v>
      </c>
      <c r="O139" s="10">
        <f t="shared" si="67"/>
        <v>24</v>
      </c>
      <c r="P139" s="9"/>
      <c r="Q139">
        <v>11</v>
      </c>
    </row>
    <row r="140" spans="1:17">
      <c r="A140" s="7">
        <v>19</v>
      </c>
      <c r="B140" s="8">
        <v>1563023</v>
      </c>
      <c r="C140" s="9" t="s">
        <v>144</v>
      </c>
      <c r="D140" s="13" t="str">
        <f t="shared" si="61"/>
        <v>B</v>
      </c>
      <c r="E140" s="12">
        <f t="shared" si="62"/>
        <v>78.900000000000006</v>
      </c>
      <c r="F140" s="10">
        <f t="shared" si="63"/>
        <v>13</v>
      </c>
      <c r="G140" s="10">
        <f t="shared" si="60"/>
        <v>92.857142857142861</v>
      </c>
      <c r="H140" s="10">
        <v>75</v>
      </c>
      <c r="I140" s="10">
        <f t="shared" si="64"/>
        <v>7.5</v>
      </c>
      <c r="J140" s="10">
        <v>80</v>
      </c>
      <c r="K140" s="10">
        <f t="shared" si="65"/>
        <v>16</v>
      </c>
      <c r="L140" s="10">
        <v>78</v>
      </c>
      <c r="M140" s="10">
        <f t="shared" si="66"/>
        <v>23.4</v>
      </c>
      <c r="N140" s="10">
        <v>80</v>
      </c>
      <c r="O140" s="10">
        <f t="shared" si="67"/>
        <v>32</v>
      </c>
      <c r="P140" s="9"/>
      <c r="Q140">
        <v>13</v>
      </c>
    </row>
    <row r="141" spans="1:17">
      <c r="A141" s="7">
        <v>20</v>
      </c>
      <c r="B141" s="8">
        <v>1563029</v>
      </c>
      <c r="C141" s="11" t="s">
        <v>145</v>
      </c>
      <c r="D141" s="13" t="str">
        <f t="shared" si="61"/>
        <v>B</v>
      </c>
      <c r="E141" s="12">
        <f t="shared" si="62"/>
        <v>75.5</v>
      </c>
      <c r="F141" s="10">
        <f t="shared" si="63"/>
        <v>12</v>
      </c>
      <c r="G141" s="10">
        <f t="shared" si="60"/>
        <v>85.714285714285708</v>
      </c>
      <c r="H141" s="10">
        <v>75</v>
      </c>
      <c r="I141" s="10">
        <f t="shared" si="64"/>
        <v>7.5</v>
      </c>
      <c r="J141" s="10">
        <v>75</v>
      </c>
      <c r="K141" s="10">
        <f t="shared" si="65"/>
        <v>15</v>
      </c>
      <c r="L141" s="10">
        <v>70</v>
      </c>
      <c r="M141" s="10">
        <f t="shared" si="66"/>
        <v>21</v>
      </c>
      <c r="N141" s="10">
        <v>80</v>
      </c>
      <c r="O141" s="10">
        <f t="shared" si="67"/>
        <v>32</v>
      </c>
      <c r="P141" s="9"/>
      <c r="Q141">
        <v>12</v>
      </c>
    </row>
    <row r="142" spans="1:17">
      <c r="A142" s="7">
        <v>21</v>
      </c>
      <c r="B142" s="8">
        <v>1563032</v>
      </c>
      <c r="C142" s="11" t="s">
        <v>146</v>
      </c>
      <c r="D142" s="13" t="str">
        <f t="shared" si="61"/>
        <v>B</v>
      </c>
      <c r="E142" s="12">
        <f t="shared" si="62"/>
        <v>74.8</v>
      </c>
      <c r="F142" s="10">
        <f t="shared" si="63"/>
        <v>14</v>
      </c>
      <c r="G142" s="10">
        <f t="shared" si="60"/>
        <v>100</v>
      </c>
      <c r="H142" s="10">
        <v>66</v>
      </c>
      <c r="I142" s="10">
        <f t="shared" si="64"/>
        <v>6.6</v>
      </c>
      <c r="J142" s="10">
        <v>68</v>
      </c>
      <c r="K142" s="10">
        <f t="shared" si="65"/>
        <v>13.6</v>
      </c>
      <c r="L142" s="10">
        <v>78</v>
      </c>
      <c r="M142" s="10">
        <f t="shared" si="66"/>
        <v>23.4</v>
      </c>
      <c r="N142" s="10">
        <v>78</v>
      </c>
      <c r="O142" s="10">
        <f t="shared" si="67"/>
        <v>31.2</v>
      </c>
      <c r="P142" s="9"/>
      <c r="Q142">
        <v>14</v>
      </c>
    </row>
    <row r="143" spans="1:17">
      <c r="A143" s="7">
        <v>22</v>
      </c>
      <c r="B143" s="8">
        <v>1323074</v>
      </c>
      <c r="C143" s="11" t="s">
        <v>100</v>
      </c>
      <c r="D143" s="40" t="str">
        <f t="shared" ref="D143:D147" si="68">IF(E143&gt;=80,"A",IF(E143&gt;=66,"B", IF(E143&gt;=55,"C",IF(E143&gt;=45,"D","K"))))</f>
        <v>K</v>
      </c>
      <c r="E143" s="39">
        <f t="shared" ref="E143:E147" si="69">I143+K143+M143+O143</f>
        <v>8</v>
      </c>
      <c r="F143" s="37">
        <f t="shared" ref="F143:F147" si="70">Q143+R143</f>
        <v>6</v>
      </c>
      <c r="G143" s="37">
        <f t="shared" si="60"/>
        <v>42.857142857142854</v>
      </c>
      <c r="H143" s="10">
        <v>80</v>
      </c>
      <c r="I143" s="10">
        <f t="shared" ref="I143:I147" si="71">(H143)*10/100</f>
        <v>8</v>
      </c>
      <c r="J143" s="10"/>
      <c r="K143" s="10">
        <f t="shared" ref="K143:K147" si="72">(J143)*20/100</f>
        <v>0</v>
      </c>
      <c r="L143" s="10"/>
      <c r="M143" s="10">
        <f t="shared" ref="M143:M147" si="73">L143*30/100</f>
        <v>0</v>
      </c>
      <c r="N143" s="10"/>
      <c r="O143" s="10">
        <f t="shared" ref="O143:O147" si="74">N143*40/100</f>
        <v>0</v>
      </c>
      <c r="P143" s="9"/>
      <c r="Q143">
        <v>6</v>
      </c>
    </row>
    <row r="144" spans="1:17">
      <c r="A144" s="7">
        <v>23</v>
      </c>
      <c r="B144" s="8">
        <v>1563017</v>
      </c>
      <c r="C144" s="11" t="s">
        <v>227</v>
      </c>
      <c r="D144" s="40" t="str">
        <f t="shared" si="68"/>
        <v>K</v>
      </c>
      <c r="E144" s="39">
        <f t="shared" si="69"/>
        <v>0</v>
      </c>
      <c r="F144" s="37">
        <f t="shared" si="70"/>
        <v>3</v>
      </c>
      <c r="G144" s="37">
        <f t="shared" si="60"/>
        <v>21.428571428571427</v>
      </c>
      <c r="H144" s="10"/>
      <c r="I144" s="10">
        <f t="shared" si="71"/>
        <v>0</v>
      </c>
      <c r="J144" s="10"/>
      <c r="K144" s="10">
        <f t="shared" si="72"/>
        <v>0</v>
      </c>
      <c r="L144" s="10"/>
      <c r="M144" s="10">
        <f t="shared" si="73"/>
        <v>0</v>
      </c>
      <c r="N144" s="10"/>
      <c r="O144" s="10">
        <f t="shared" si="74"/>
        <v>0</v>
      </c>
      <c r="P144" s="9"/>
      <c r="Q144">
        <v>3</v>
      </c>
    </row>
    <row r="145" spans="1:18">
      <c r="A145" s="7">
        <v>24</v>
      </c>
      <c r="B145" s="8">
        <v>1563022</v>
      </c>
      <c r="C145" s="11" t="s">
        <v>225</v>
      </c>
      <c r="D145" s="40" t="str">
        <f t="shared" si="68"/>
        <v>K</v>
      </c>
      <c r="E145" s="39">
        <f t="shared" si="69"/>
        <v>6.6</v>
      </c>
      <c r="F145" s="37">
        <f t="shared" si="70"/>
        <v>5</v>
      </c>
      <c r="G145" s="37">
        <f t="shared" si="60"/>
        <v>35.714285714285715</v>
      </c>
      <c r="H145" s="10">
        <v>66</v>
      </c>
      <c r="I145" s="10">
        <f t="shared" si="71"/>
        <v>6.6</v>
      </c>
      <c r="J145" s="10"/>
      <c r="K145" s="10">
        <f t="shared" si="72"/>
        <v>0</v>
      </c>
      <c r="L145" s="10"/>
      <c r="M145" s="10">
        <f t="shared" si="73"/>
        <v>0</v>
      </c>
      <c r="N145" s="10"/>
      <c r="O145" s="10">
        <f t="shared" si="74"/>
        <v>0</v>
      </c>
      <c r="P145" s="9"/>
      <c r="Q145">
        <v>5</v>
      </c>
    </row>
    <row r="146" spans="1:18">
      <c r="A146" s="7">
        <v>25</v>
      </c>
      <c r="B146" s="8">
        <v>1563005</v>
      </c>
      <c r="C146" s="11" t="s">
        <v>228</v>
      </c>
      <c r="D146" s="40" t="str">
        <f t="shared" si="68"/>
        <v>K</v>
      </c>
      <c r="E146" s="39">
        <f t="shared" si="69"/>
        <v>0</v>
      </c>
      <c r="F146" s="37">
        <f t="shared" si="70"/>
        <v>6</v>
      </c>
      <c r="G146" s="37">
        <f t="shared" si="60"/>
        <v>42.857142857142854</v>
      </c>
      <c r="H146" s="10"/>
      <c r="I146" s="10">
        <f t="shared" si="71"/>
        <v>0</v>
      </c>
      <c r="J146" s="10"/>
      <c r="K146" s="10">
        <f t="shared" si="72"/>
        <v>0</v>
      </c>
      <c r="L146" s="10"/>
      <c r="M146" s="10">
        <f t="shared" si="73"/>
        <v>0</v>
      </c>
      <c r="N146" s="10"/>
      <c r="O146" s="10">
        <f t="shared" si="74"/>
        <v>0</v>
      </c>
      <c r="P146" s="9"/>
      <c r="Q146">
        <v>6</v>
      </c>
    </row>
    <row r="147" spans="1:18">
      <c r="A147" s="7">
        <v>26</v>
      </c>
      <c r="B147" s="8">
        <v>1523056</v>
      </c>
      <c r="C147" s="11" t="s">
        <v>93</v>
      </c>
      <c r="D147" s="40" t="str">
        <f t="shared" si="68"/>
        <v>K</v>
      </c>
      <c r="E147" s="39">
        <f t="shared" si="69"/>
        <v>6.6</v>
      </c>
      <c r="F147" s="37">
        <f t="shared" si="70"/>
        <v>5</v>
      </c>
      <c r="G147" s="37">
        <f t="shared" si="60"/>
        <v>35.714285714285715</v>
      </c>
      <c r="H147" s="10">
        <v>66</v>
      </c>
      <c r="I147" s="10">
        <f t="shared" si="71"/>
        <v>6.6</v>
      </c>
      <c r="J147" s="10"/>
      <c r="K147" s="10">
        <f t="shared" si="72"/>
        <v>0</v>
      </c>
      <c r="L147" s="10"/>
      <c r="M147" s="10">
        <f t="shared" si="73"/>
        <v>0</v>
      </c>
      <c r="N147" s="10"/>
      <c r="O147" s="10">
        <f t="shared" si="74"/>
        <v>0</v>
      </c>
      <c r="P147" s="9"/>
      <c r="Q147">
        <v>5</v>
      </c>
    </row>
    <row r="148" spans="1:18">
      <c r="A148" s="30"/>
      <c r="B148" s="31"/>
      <c r="C148" s="2"/>
      <c r="D148" s="32"/>
      <c r="E148" s="33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"/>
      <c r="Q148" s="3"/>
    </row>
    <row r="149" spans="1:18">
      <c r="A149" s="30"/>
      <c r="B149" s="31"/>
      <c r="C149" s="2"/>
      <c r="D149" s="32"/>
      <c r="E149" s="33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"/>
      <c r="Q149" s="3"/>
    </row>
    <row r="152" spans="1:18">
      <c r="A152" s="1" t="s">
        <v>20</v>
      </c>
      <c r="B152" s="1"/>
      <c r="C152" s="1" t="s">
        <v>24</v>
      </c>
      <c r="D152" s="1"/>
    </row>
    <row r="153" spans="1:18">
      <c r="A153" s="1" t="s">
        <v>0</v>
      </c>
      <c r="B153" s="1"/>
      <c r="C153" s="1" t="s">
        <v>25</v>
      </c>
      <c r="D153" s="1"/>
    </row>
    <row r="154" spans="1:18">
      <c r="A154" s="1" t="s">
        <v>1</v>
      </c>
      <c r="B154" s="1"/>
      <c r="C154" s="1" t="s">
        <v>2</v>
      </c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8">
      <c r="A155" s="1" t="s">
        <v>3</v>
      </c>
      <c r="B155" s="1"/>
      <c r="C155" s="1" t="s">
        <v>19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8">
      <c r="A156" s="1" t="s">
        <v>4</v>
      </c>
      <c r="B156" s="1"/>
      <c r="C156" s="1" t="s">
        <v>147</v>
      </c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8">
      <c r="A157" s="1" t="s">
        <v>5</v>
      </c>
      <c r="B157" s="1"/>
      <c r="C157" s="1" t="s">
        <v>27</v>
      </c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8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8">
      <c r="A159" s="20" t="s">
        <v>6</v>
      </c>
      <c r="B159" s="20" t="s">
        <v>7</v>
      </c>
      <c r="C159" s="20" t="s">
        <v>8</v>
      </c>
      <c r="D159" s="5"/>
      <c r="E159" s="5"/>
      <c r="F159" s="24" t="s">
        <v>9</v>
      </c>
      <c r="G159" s="24"/>
      <c r="H159" s="21" t="s">
        <v>10</v>
      </c>
      <c r="I159" s="22"/>
      <c r="J159" s="21" t="s">
        <v>11</v>
      </c>
      <c r="K159" s="22"/>
      <c r="L159" s="20" t="s">
        <v>12</v>
      </c>
      <c r="M159" s="23">
        <v>0.3</v>
      </c>
      <c r="N159" s="20" t="s">
        <v>13</v>
      </c>
      <c r="O159" s="23">
        <v>0.4</v>
      </c>
      <c r="P159" s="20" t="s">
        <v>18</v>
      </c>
    </row>
    <row r="160" spans="1:18">
      <c r="A160" s="20"/>
      <c r="B160" s="20"/>
      <c r="C160" s="20"/>
      <c r="D160" s="16" t="s">
        <v>14</v>
      </c>
      <c r="E160" s="16" t="s">
        <v>15</v>
      </c>
      <c r="F160" s="16" t="s">
        <v>16</v>
      </c>
      <c r="G160" s="6">
        <v>0.75</v>
      </c>
      <c r="H160" s="16" t="s">
        <v>21</v>
      </c>
      <c r="I160" s="6">
        <v>0.1</v>
      </c>
      <c r="J160" s="16" t="s">
        <v>22</v>
      </c>
      <c r="K160" s="6">
        <v>0.2</v>
      </c>
      <c r="L160" s="20"/>
      <c r="M160" s="23"/>
      <c r="N160" s="20"/>
      <c r="O160" s="23"/>
      <c r="P160" s="20"/>
      <c r="Q160" s="18" t="s">
        <v>23</v>
      </c>
      <c r="R160" s="19"/>
    </row>
    <row r="161" spans="1:17">
      <c r="A161" s="7">
        <v>1</v>
      </c>
      <c r="B161" s="8">
        <v>1523011</v>
      </c>
      <c r="C161" s="9" t="s">
        <v>148</v>
      </c>
      <c r="D161" s="13" t="str">
        <f t="shared" ref="D161:D164" si="75">IF(E161&gt;=80,"A",IF(E161&gt;=66,"B", IF(E161&gt;=55,"C",IF(E161&gt;=45,"D","K"))))</f>
        <v>C</v>
      </c>
      <c r="E161" s="12">
        <f t="shared" ref="E161:E164" si="76">I161+K161+M161+O161</f>
        <v>64.199999999999989</v>
      </c>
      <c r="F161" s="10">
        <f>Q161+R161</f>
        <v>14</v>
      </c>
      <c r="G161" s="10">
        <f t="shared" ref="G161:G187" si="77">(F161/14)*100</f>
        <v>100</v>
      </c>
      <c r="H161" s="10">
        <v>60</v>
      </c>
      <c r="I161" s="10">
        <f t="shared" ref="I161:I164" si="78">(H161)*10/100</f>
        <v>6</v>
      </c>
      <c r="J161" s="10">
        <f>H161</f>
        <v>60</v>
      </c>
      <c r="K161" s="10">
        <f t="shared" ref="K161:K164" si="79">(J161)*20/100</f>
        <v>12</v>
      </c>
      <c r="L161" s="10">
        <v>66</v>
      </c>
      <c r="M161" s="10">
        <f t="shared" ref="M161:M164" si="80">L161*30/100</f>
        <v>19.8</v>
      </c>
      <c r="N161" s="10">
        <v>66</v>
      </c>
      <c r="O161" s="10">
        <f t="shared" ref="O161:O164" si="81">N161*40/100</f>
        <v>26.4</v>
      </c>
      <c r="P161" s="9"/>
      <c r="Q161">
        <v>14</v>
      </c>
    </row>
    <row r="162" spans="1:17">
      <c r="A162" s="7">
        <v>2</v>
      </c>
      <c r="B162" s="8">
        <v>1543001</v>
      </c>
      <c r="C162" s="9" t="s">
        <v>149</v>
      </c>
      <c r="D162" s="13" t="str">
        <f t="shared" si="75"/>
        <v>B</v>
      </c>
      <c r="E162" s="12">
        <f t="shared" si="76"/>
        <v>78.5</v>
      </c>
      <c r="F162" s="10">
        <f>Q162+R162</f>
        <v>14</v>
      </c>
      <c r="G162" s="10">
        <f t="shared" si="77"/>
        <v>100</v>
      </c>
      <c r="H162" s="10">
        <v>75</v>
      </c>
      <c r="I162" s="10">
        <f t="shared" si="78"/>
        <v>7.5</v>
      </c>
      <c r="J162" s="10">
        <f t="shared" ref="J162:J188" si="82">H162</f>
        <v>75</v>
      </c>
      <c r="K162" s="10">
        <f t="shared" si="79"/>
        <v>15</v>
      </c>
      <c r="L162" s="10">
        <v>80</v>
      </c>
      <c r="M162" s="10">
        <f t="shared" si="80"/>
        <v>24</v>
      </c>
      <c r="N162" s="10">
        <v>80</v>
      </c>
      <c r="O162" s="10">
        <f t="shared" si="81"/>
        <v>32</v>
      </c>
      <c r="P162" s="9"/>
      <c r="Q162">
        <v>14</v>
      </c>
    </row>
    <row r="163" spans="1:17">
      <c r="A163" s="7">
        <v>3</v>
      </c>
      <c r="B163" s="8">
        <v>1543003</v>
      </c>
      <c r="C163" s="9" t="s">
        <v>150</v>
      </c>
      <c r="D163" s="13" t="str">
        <f t="shared" si="75"/>
        <v>B</v>
      </c>
      <c r="E163" s="12">
        <f t="shared" si="76"/>
        <v>75</v>
      </c>
      <c r="F163" s="10">
        <f>Q163+R163</f>
        <v>14</v>
      </c>
      <c r="G163" s="10">
        <f t="shared" si="77"/>
        <v>100</v>
      </c>
      <c r="H163" s="10">
        <v>75</v>
      </c>
      <c r="I163" s="10">
        <f t="shared" si="78"/>
        <v>7.5</v>
      </c>
      <c r="J163" s="10">
        <f t="shared" si="82"/>
        <v>75</v>
      </c>
      <c r="K163" s="10">
        <f t="shared" si="79"/>
        <v>15</v>
      </c>
      <c r="L163" s="10">
        <v>75</v>
      </c>
      <c r="M163" s="10">
        <f t="shared" si="80"/>
        <v>22.5</v>
      </c>
      <c r="N163" s="10">
        <v>75</v>
      </c>
      <c r="O163" s="10">
        <f t="shared" si="81"/>
        <v>30</v>
      </c>
      <c r="P163" s="9"/>
      <c r="Q163">
        <v>14</v>
      </c>
    </row>
    <row r="164" spans="1:17">
      <c r="A164" s="7">
        <v>4</v>
      </c>
      <c r="B164" s="8">
        <v>1543004</v>
      </c>
      <c r="C164" s="9" t="s">
        <v>151</v>
      </c>
      <c r="D164" s="13" t="str">
        <f t="shared" si="75"/>
        <v>B</v>
      </c>
      <c r="E164" s="12">
        <f t="shared" si="76"/>
        <v>67</v>
      </c>
      <c r="F164" s="10">
        <f t="shared" ref="F164" si="83">Q164+R164</f>
        <v>14</v>
      </c>
      <c r="G164" s="10">
        <f t="shared" si="77"/>
        <v>100</v>
      </c>
      <c r="H164" s="10">
        <v>60</v>
      </c>
      <c r="I164" s="10">
        <f t="shared" si="78"/>
        <v>6</v>
      </c>
      <c r="J164" s="10">
        <f t="shared" si="82"/>
        <v>60</v>
      </c>
      <c r="K164" s="10">
        <f t="shared" si="79"/>
        <v>12</v>
      </c>
      <c r="L164" s="10">
        <v>70</v>
      </c>
      <c r="M164" s="10">
        <f t="shared" si="80"/>
        <v>21</v>
      </c>
      <c r="N164" s="10">
        <v>70</v>
      </c>
      <c r="O164" s="10">
        <f t="shared" si="81"/>
        <v>28</v>
      </c>
      <c r="P164" s="9"/>
      <c r="Q164">
        <v>14</v>
      </c>
    </row>
    <row r="165" spans="1:17">
      <c r="A165" s="7">
        <v>5</v>
      </c>
      <c r="B165" s="8">
        <v>1543005</v>
      </c>
      <c r="C165" s="9" t="s">
        <v>152</v>
      </c>
      <c r="D165" s="13" t="str">
        <f t="shared" ref="D165:D188" si="84">IF(E165&gt;=80,"A",IF(E165&gt;=66,"B", IF(E165&gt;=55,"C",IF(E165&gt;=45,"D","K"))))</f>
        <v>B</v>
      </c>
      <c r="E165" s="12">
        <f t="shared" ref="E165:E188" si="85">I165+K165+M165+O165</f>
        <v>75</v>
      </c>
      <c r="F165" s="10">
        <f t="shared" ref="F165:F188" si="86">Q165+R165</f>
        <v>14</v>
      </c>
      <c r="G165" s="10">
        <f t="shared" si="77"/>
        <v>100</v>
      </c>
      <c r="H165" s="10">
        <v>75</v>
      </c>
      <c r="I165" s="10">
        <f t="shared" ref="I165:I188" si="87">(H165)*10/100</f>
        <v>7.5</v>
      </c>
      <c r="J165" s="10">
        <f t="shared" si="82"/>
        <v>75</v>
      </c>
      <c r="K165" s="10">
        <f t="shared" ref="K165:K188" si="88">(J165)*20/100</f>
        <v>15</v>
      </c>
      <c r="L165" s="10">
        <v>75</v>
      </c>
      <c r="M165" s="10">
        <f t="shared" ref="M165:M188" si="89">L165*30/100</f>
        <v>22.5</v>
      </c>
      <c r="N165" s="10">
        <v>75</v>
      </c>
      <c r="O165" s="10">
        <f t="shared" ref="O165:O188" si="90">N165*40/100</f>
        <v>30</v>
      </c>
      <c r="P165" s="9"/>
      <c r="Q165">
        <v>14</v>
      </c>
    </row>
    <row r="166" spans="1:17">
      <c r="A166" s="7">
        <v>6</v>
      </c>
      <c r="B166" s="8">
        <v>1543006</v>
      </c>
      <c r="C166" s="9" t="s">
        <v>153</v>
      </c>
      <c r="D166" s="13" t="str">
        <f t="shared" si="84"/>
        <v>B</v>
      </c>
      <c r="E166" s="12">
        <f t="shared" si="85"/>
        <v>66</v>
      </c>
      <c r="F166" s="10">
        <f t="shared" si="86"/>
        <v>14</v>
      </c>
      <c r="G166" s="10">
        <f t="shared" si="77"/>
        <v>100</v>
      </c>
      <c r="H166" s="10">
        <v>50</v>
      </c>
      <c r="I166" s="10">
        <f t="shared" si="87"/>
        <v>5</v>
      </c>
      <c r="J166" s="10">
        <v>60</v>
      </c>
      <c r="K166" s="10">
        <f t="shared" si="88"/>
        <v>12</v>
      </c>
      <c r="L166" s="10">
        <v>70</v>
      </c>
      <c r="M166" s="10">
        <f t="shared" si="89"/>
        <v>21</v>
      </c>
      <c r="N166" s="10">
        <v>70</v>
      </c>
      <c r="O166" s="10">
        <f t="shared" si="90"/>
        <v>28</v>
      </c>
      <c r="P166" s="9"/>
      <c r="Q166">
        <v>14</v>
      </c>
    </row>
    <row r="167" spans="1:17">
      <c r="A167" s="7">
        <v>7</v>
      </c>
      <c r="B167" s="8">
        <v>1543007</v>
      </c>
      <c r="C167" s="9" t="s">
        <v>154</v>
      </c>
      <c r="D167" s="13" t="str">
        <f t="shared" si="84"/>
        <v>B</v>
      </c>
      <c r="E167" s="12">
        <f t="shared" si="85"/>
        <v>66</v>
      </c>
      <c r="F167" s="10">
        <f t="shared" si="86"/>
        <v>12</v>
      </c>
      <c r="G167" s="10">
        <f t="shared" si="77"/>
        <v>85.714285714285708</v>
      </c>
      <c r="H167" s="10">
        <v>50</v>
      </c>
      <c r="I167" s="10">
        <f t="shared" si="87"/>
        <v>5</v>
      </c>
      <c r="J167" s="10">
        <v>60</v>
      </c>
      <c r="K167" s="10">
        <f t="shared" si="88"/>
        <v>12</v>
      </c>
      <c r="L167" s="10">
        <v>70</v>
      </c>
      <c r="M167" s="10">
        <f t="shared" si="89"/>
        <v>21</v>
      </c>
      <c r="N167" s="10">
        <v>70</v>
      </c>
      <c r="O167" s="10">
        <f t="shared" si="90"/>
        <v>28</v>
      </c>
      <c r="P167" s="9"/>
      <c r="Q167">
        <v>12</v>
      </c>
    </row>
    <row r="168" spans="1:17">
      <c r="A168" s="7">
        <v>8</v>
      </c>
      <c r="B168" s="8">
        <v>1543008</v>
      </c>
      <c r="C168" s="9" t="s">
        <v>155</v>
      </c>
      <c r="D168" s="13" t="str">
        <f t="shared" si="84"/>
        <v>B</v>
      </c>
      <c r="E168" s="12">
        <f t="shared" si="85"/>
        <v>67</v>
      </c>
      <c r="F168" s="10">
        <f t="shared" si="86"/>
        <v>14</v>
      </c>
      <c r="G168" s="10">
        <f t="shared" si="77"/>
        <v>100</v>
      </c>
      <c r="H168" s="10">
        <v>60</v>
      </c>
      <c r="I168" s="10">
        <f t="shared" si="87"/>
        <v>6</v>
      </c>
      <c r="J168" s="10">
        <f t="shared" si="82"/>
        <v>60</v>
      </c>
      <c r="K168" s="10">
        <f t="shared" si="88"/>
        <v>12</v>
      </c>
      <c r="L168" s="10">
        <v>70</v>
      </c>
      <c r="M168" s="10">
        <f t="shared" si="89"/>
        <v>21</v>
      </c>
      <c r="N168" s="10">
        <v>70</v>
      </c>
      <c r="O168" s="10">
        <f t="shared" si="90"/>
        <v>28</v>
      </c>
      <c r="P168" s="9"/>
      <c r="Q168">
        <v>14</v>
      </c>
    </row>
    <row r="169" spans="1:17">
      <c r="A169" s="7">
        <v>9</v>
      </c>
      <c r="B169" s="8">
        <v>1543009</v>
      </c>
      <c r="C169" s="9" t="s">
        <v>156</v>
      </c>
      <c r="D169" s="40" t="str">
        <f t="shared" si="84"/>
        <v>K</v>
      </c>
      <c r="E169" s="39">
        <f t="shared" si="85"/>
        <v>0</v>
      </c>
      <c r="F169" s="37">
        <f t="shared" si="86"/>
        <v>2</v>
      </c>
      <c r="G169" s="37">
        <f t="shared" si="77"/>
        <v>14.285714285714285</v>
      </c>
      <c r="H169" s="10"/>
      <c r="I169" s="10">
        <f t="shared" si="87"/>
        <v>0</v>
      </c>
      <c r="J169" s="10">
        <f t="shared" si="82"/>
        <v>0</v>
      </c>
      <c r="K169" s="10">
        <f t="shared" si="88"/>
        <v>0</v>
      </c>
      <c r="L169" s="10"/>
      <c r="M169" s="10">
        <f t="shared" si="89"/>
        <v>0</v>
      </c>
      <c r="N169" s="10">
        <v>0</v>
      </c>
      <c r="O169" s="10">
        <f t="shared" si="90"/>
        <v>0</v>
      </c>
      <c r="P169" s="9"/>
      <c r="Q169">
        <v>2</v>
      </c>
    </row>
    <row r="170" spans="1:17">
      <c r="A170" s="7">
        <v>10</v>
      </c>
      <c r="B170" s="8">
        <v>1543010</v>
      </c>
      <c r="C170" s="9" t="s">
        <v>157</v>
      </c>
      <c r="D170" s="13" t="str">
        <f t="shared" si="84"/>
        <v>B</v>
      </c>
      <c r="E170" s="12">
        <f t="shared" si="85"/>
        <v>75.599999999999994</v>
      </c>
      <c r="F170" s="10">
        <f t="shared" si="86"/>
        <v>14</v>
      </c>
      <c r="G170" s="10">
        <f t="shared" si="77"/>
        <v>100</v>
      </c>
      <c r="H170" s="10">
        <v>70</v>
      </c>
      <c r="I170" s="10">
        <f t="shared" si="87"/>
        <v>7</v>
      </c>
      <c r="J170" s="10">
        <f t="shared" si="82"/>
        <v>70</v>
      </c>
      <c r="K170" s="10">
        <f t="shared" si="88"/>
        <v>14</v>
      </c>
      <c r="L170" s="10">
        <v>78</v>
      </c>
      <c r="M170" s="10">
        <f t="shared" si="89"/>
        <v>23.4</v>
      </c>
      <c r="N170" s="10">
        <v>78</v>
      </c>
      <c r="O170" s="10">
        <f t="shared" si="90"/>
        <v>31.2</v>
      </c>
      <c r="P170" s="9"/>
      <c r="Q170">
        <v>14</v>
      </c>
    </row>
    <row r="171" spans="1:17">
      <c r="A171" s="7">
        <v>11</v>
      </c>
      <c r="B171" s="8">
        <v>1543012</v>
      </c>
      <c r="C171" s="9" t="s">
        <v>174</v>
      </c>
      <c r="D171" s="40" t="str">
        <f t="shared" si="84"/>
        <v>K</v>
      </c>
      <c r="E171" s="39">
        <f t="shared" si="85"/>
        <v>12</v>
      </c>
      <c r="F171" s="37">
        <f t="shared" si="86"/>
        <v>8</v>
      </c>
      <c r="G171" s="37">
        <f t="shared" si="77"/>
        <v>57.142857142857139</v>
      </c>
      <c r="H171" s="10"/>
      <c r="I171" s="10">
        <f t="shared" si="87"/>
        <v>0</v>
      </c>
      <c r="J171" s="10">
        <v>60</v>
      </c>
      <c r="K171" s="10">
        <f t="shared" si="88"/>
        <v>12</v>
      </c>
      <c r="L171" s="10"/>
      <c r="M171" s="10">
        <f t="shared" si="89"/>
        <v>0</v>
      </c>
      <c r="N171" s="10">
        <v>0</v>
      </c>
      <c r="O171" s="10">
        <f t="shared" si="90"/>
        <v>0</v>
      </c>
      <c r="P171" s="9"/>
      <c r="Q171">
        <v>8</v>
      </c>
    </row>
    <row r="172" spans="1:17">
      <c r="A172" s="7">
        <v>12</v>
      </c>
      <c r="B172" s="8">
        <v>1543013</v>
      </c>
      <c r="C172" s="17" t="s">
        <v>175</v>
      </c>
      <c r="D172" s="40" t="str">
        <f t="shared" si="84"/>
        <v>K</v>
      </c>
      <c r="E172" s="39">
        <f t="shared" si="85"/>
        <v>12</v>
      </c>
      <c r="F172" s="37">
        <f t="shared" si="86"/>
        <v>10</v>
      </c>
      <c r="G172" s="37">
        <f t="shared" si="77"/>
        <v>71.428571428571431</v>
      </c>
      <c r="H172" s="10"/>
      <c r="I172" s="10">
        <f t="shared" si="87"/>
        <v>0</v>
      </c>
      <c r="J172" s="10">
        <v>60</v>
      </c>
      <c r="K172" s="10">
        <f t="shared" si="88"/>
        <v>12</v>
      </c>
      <c r="L172" s="10"/>
      <c r="M172" s="10">
        <f t="shared" si="89"/>
        <v>0</v>
      </c>
      <c r="N172" s="10">
        <v>0</v>
      </c>
      <c r="O172" s="10">
        <f t="shared" si="90"/>
        <v>0</v>
      </c>
      <c r="P172" s="9"/>
      <c r="Q172">
        <v>10</v>
      </c>
    </row>
    <row r="173" spans="1:17">
      <c r="A173" s="7">
        <v>13</v>
      </c>
      <c r="B173" s="8">
        <v>1543014</v>
      </c>
      <c r="C173" s="9" t="s">
        <v>158</v>
      </c>
      <c r="D173" s="13" t="str">
        <f t="shared" si="84"/>
        <v>B</v>
      </c>
      <c r="E173" s="12">
        <f t="shared" si="85"/>
        <v>75</v>
      </c>
      <c r="F173" s="10">
        <f t="shared" si="86"/>
        <v>14</v>
      </c>
      <c r="G173" s="10">
        <f t="shared" si="77"/>
        <v>100</v>
      </c>
      <c r="H173" s="10">
        <v>75</v>
      </c>
      <c r="I173" s="10">
        <f t="shared" si="87"/>
        <v>7.5</v>
      </c>
      <c r="J173" s="10">
        <f t="shared" si="82"/>
        <v>75</v>
      </c>
      <c r="K173" s="10">
        <f t="shared" si="88"/>
        <v>15</v>
      </c>
      <c r="L173" s="10">
        <v>75</v>
      </c>
      <c r="M173" s="10">
        <f t="shared" si="89"/>
        <v>22.5</v>
      </c>
      <c r="N173" s="10">
        <v>75</v>
      </c>
      <c r="O173" s="10">
        <f t="shared" si="90"/>
        <v>30</v>
      </c>
      <c r="P173" s="9"/>
      <c r="Q173">
        <v>14</v>
      </c>
    </row>
    <row r="174" spans="1:17">
      <c r="A174" s="7">
        <v>14</v>
      </c>
      <c r="B174" s="8">
        <v>1543015</v>
      </c>
      <c r="C174" s="9" t="s">
        <v>159</v>
      </c>
      <c r="D174" s="13" t="str">
        <f t="shared" si="84"/>
        <v>B</v>
      </c>
      <c r="E174" s="12">
        <f t="shared" si="85"/>
        <v>70</v>
      </c>
      <c r="F174" s="10">
        <f t="shared" si="86"/>
        <v>14</v>
      </c>
      <c r="G174" s="10">
        <f t="shared" si="77"/>
        <v>100</v>
      </c>
      <c r="H174" s="10">
        <v>70</v>
      </c>
      <c r="I174" s="10">
        <f t="shared" si="87"/>
        <v>7</v>
      </c>
      <c r="J174" s="10">
        <f t="shared" si="82"/>
        <v>70</v>
      </c>
      <c r="K174" s="10">
        <f t="shared" si="88"/>
        <v>14</v>
      </c>
      <c r="L174" s="10">
        <v>70</v>
      </c>
      <c r="M174" s="10">
        <f t="shared" si="89"/>
        <v>21</v>
      </c>
      <c r="N174" s="10">
        <v>70</v>
      </c>
      <c r="O174" s="10">
        <f t="shared" si="90"/>
        <v>28</v>
      </c>
      <c r="P174" s="9"/>
      <c r="Q174">
        <v>14</v>
      </c>
    </row>
    <row r="175" spans="1:17">
      <c r="A175" s="7">
        <v>15</v>
      </c>
      <c r="B175" s="8">
        <v>1543016</v>
      </c>
      <c r="C175" s="9" t="s">
        <v>160</v>
      </c>
      <c r="D175" s="13" t="str">
        <f t="shared" si="84"/>
        <v>B</v>
      </c>
      <c r="E175" s="12">
        <f t="shared" si="85"/>
        <v>70</v>
      </c>
      <c r="F175" s="10">
        <f t="shared" si="86"/>
        <v>14</v>
      </c>
      <c r="G175" s="10">
        <f t="shared" si="77"/>
        <v>100</v>
      </c>
      <c r="H175" s="10">
        <v>70</v>
      </c>
      <c r="I175" s="10">
        <f t="shared" si="87"/>
        <v>7</v>
      </c>
      <c r="J175" s="10">
        <f t="shared" si="82"/>
        <v>70</v>
      </c>
      <c r="K175" s="10">
        <f t="shared" si="88"/>
        <v>14</v>
      </c>
      <c r="L175" s="10">
        <v>70</v>
      </c>
      <c r="M175" s="10">
        <f t="shared" si="89"/>
        <v>21</v>
      </c>
      <c r="N175" s="10">
        <v>70</v>
      </c>
      <c r="O175" s="10">
        <f t="shared" si="90"/>
        <v>28</v>
      </c>
      <c r="P175" s="9"/>
      <c r="Q175">
        <v>14</v>
      </c>
    </row>
    <row r="176" spans="1:17">
      <c r="A176" s="7">
        <v>16</v>
      </c>
      <c r="B176" s="8">
        <v>1543017</v>
      </c>
      <c r="C176" s="9" t="s">
        <v>161</v>
      </c>
      <c r="D176" s="13" t="str">
        <f t="shared" si="84"/>
        <v>B</v>
      </c>
      <c r="E176" s="12">
        <f t="shared" si="85"/>
        <v>70.5</v>
      </c>
      <c r="F176" s="10">
        <f t="shared" si="86"/>
        <v>14</v>
      </c>
      <c r="G176" s="10">
        <f t="shared" si="77"/>
        <v>100</v>
      </c>
      <c r="H176" s="10">
        <v>60</v>
      </c>
      <c r="I176" s="10">
        <f t="shared" si="87"/>
        <v>6</v>
      </c>
      <c r="J176" s="10">
        <f t="shared" si="82"/>
        <v>60</v>
      </c>
      <c r="K176" s="10">
        <f t="shared" si="88"/>
        <v>12</v>
      </c>
      <c r="L176" s="10">
        <v>75</v>
      </c>
      <c r="M176" s="10">
        <f t="shared" si="89"/>
        <v>22.5</v>
      </c>
      <c r="N176" s="10">
        <v>75</v>
      </c>
      <c r="O176" s="10">
        <f t="shared" si="90"/>
        <v>30</v>
      </c>
      <c r="P176" s="9"/>
      <c r="Q176">
        <v>14</v>
      </c>
    </row>
    <row r="177" spans="1:17">
      <c r="A177" s="7">
        <v>17</v>
      </c>
      <c r="B177" s="8">
        <v>1543018</v>
      </c>
      <c r="C177" s="9" t="s">
        <v>162</v>
      </c>
      <c r="D177" s="13" t="str">
        <f t="shared" si="84"/>
        <v>C</v>
      </c>
      <c r="E177" s="12">
        <f t="shared" si="85"/>
        <v>64.199999999999989</v>
      </c>
      <c r="F177" s="10">
        <f t="shared" si="86"/>
        <v>12</v>
      </c>
      <c r="G177" s="10">
        <f t="shared" si="77"/>
        <v>85.714285714285708</v>
      </c>
      <c r="H177" s="10">
        <v>60</v>
      </c>
      <c r="I177" s="10">
        <f t="shared" si="87"/>
        <v>6</v>
      </c>
      <c r="J177" s="10">
        <f t="shared" si="82"/>
        <v>60</v>
      </c>
      <c r="K177" s="10">
        <f t="shared" si="88"/>
        <v>12</v>
      </c>
      <c r="L177" s="10">
        <v>66</v>
      </c>
      <c r="M177" s="10">
        <f t="shared" si="89"/>
        <v>19.8</v>
      </c>
      <c r="N177" s="10">
        <v>66</v>
      </c>
      <c r="O177" s="10">
        <f t="shared" si="90"/>
        <v>26.4</v>
      </c>
      <c r="P177" s="9"/>
      <c r="Q177">
        <v>12</v>
      </c>
    </row>
    <row r="178" spans="1:17">
      <c r="A178" s="7">
        <v>18</v>
      </c>
      <c r="B178" s="8">
        <v>1543019</v>
      </c>
      <c r="C178" s="9" t="s">
        <v>163</v>
      </c>
      <c r="D178" s="40" t="str">
        <f t="shared" si="84"/>
        <v>K</v>
      </c>
      <c r="E178" s="39">
        <f t="shared" si="85"/>
        <v>18</v>
      </c>
      <c r="F178" s="37">
        <f t="shared" si="86"/>
        <v>10</v>
      </c>
      <c r="G178" s="37">
        <f t="shared" si="77"/>
        <v>71.428571428571431</v>
      </c>
      <c r="H178" s="10">
        <v>60</v>
      </c>
      <c r="I178" s="10">
        <f t="shared" si="87"/>
        <v>6</v>
      </c>
      <c r="J178" s="10">
        <v>60</v>
      </c>
      <c r="K178" s="10">
        <f t="shared" si="88"/>
        <v>12</v>
      </c>
      <c r="L178" s="10"/>
      <c r="M178" s="10">
        <f t="shared" si="89"/>
        <v>0</v>
      </c>
      <c r="N178" s="10">
        <v>0</v>
      </c>
      <c r="O178" s="10">
        <f t="shared" si="90"/>
        <v>0</v>
      </c>
      <c r="P178" s="9"/>
      <c r="Q178">
        <v>10</v>
      </c>
    </row>
    <row r="179" spans="1:17">
      <c r="A179" s="7">
        <v>19</v>
      </c>
      <c r="B179" s="8">
        <v>1543020</v>
      </c>
      <c r="C179" s="9" t="s">
        <v>173</v>
      </c>
      <c r="D179" s="40" t="str">
        <f t="shared" si="84"/>
        <v>K</v>
      </c>
      <c r="E179" s="39">
        <f t="shared" si="85"/>
        <v>0</v>
      </c>
      <c r="F179" s="37">
        <f t="shared" si="86"/>
        <v>2</v>
      </c>
      <c r="G179" s="37">
        <f t="shared" si="77"/>
        <v>14.285714285714285</v>
      </c>
      <c r="H179" s="10"/>
      <c r="I179" s="10">
        <f t="shared" si="87"/>
        <v>0</v>
      </c>
      <c r="J179" s="10">
        <f t="shared" si="82"/>
        <v>0</v>
      </c>
      <c r="K179" s="10">
        <f t="shared" si="88"/>
        <v>0</v>
      </c>
      <c r="L179" s="10"/>
      <c r="M179" s="10">
        <f t="shared" si="89"/>
        <v>0</v>
      </c>
      <c r="N179" s="10">
        <v>0</v>
      </c>
      <c r="O179" s="10">
        <f t="shared" si="90"/>
        <v>0</v>
      </c>
      <c r="P179" s="9"/>
      <c r="Q179">
        <v>2</v>
      </c>
    </row>
    <row r="180" spans="1:17">
      <c r="A180" s="7">
        <v>20</v>
      </c>
      <c r="B180" s="8">
        <v>1543022</v>
      </c>
      <c r="C180" s="9" t="s">
        <v>164</v>
      </c>
      <c r="D180" s="13" t="str">
        <f t="shared" si="84"/>
        <v>B</v>
      </c>
      <c r="E180" s="12">
        <f t="shared" si="85"/>
        <v>67</v>
      </c>
      <c r="F180" s="10">
        <f t="shared" si="86"/>
        <v>14</v>
      </c>
      <c r="G180" s="10">
        <f t="shared" si="77"/>
        <v>100</v>
      </c>
      <c r="H180" s="10">
        <v>60</v>
      </c>
      <c r="I180" s="10">
        <f t="shared" si="87"/>
        <v>6</v>
      </c>
      <c r="J180" s="10">
        <f t="shared" si="82"/>
        <v>60</v>
      </c>
      <c r="K180" s="10">
        <f t="shared" si="88"/>
        <v>12</v>
      </c>
      <c r="L180" s="10">
        <v>70</v>
      </c>
      <c r="M180" s="10">
        <f t="shared" si="89"/>
        <v>21</v>
      </c>
      <c r="N180" s="10">
        <v>70</v>
      </c>
      <c r="O180" s="10">
        <f t="shared" si="90"/>
        <v>28</v>
      </c>
      <c r="P180" s="9"/>
      <c r="Q180">
        <v>14</v>
      </c>
    </row>
    <row r="181" spans="1:17">
      <c r="A181" s="7">
        <v>21</v>
      </c>
      <c r="B181" s="8">
        <v>1543023</v>
      </c>
      <c r="C181" s="9" t="s">
        <v>165</v>
      </c>
      <c r="D181" s="13" t="str">
        <f t="shared" si="84"/>
        <v>B</v>
      </c>
      <c r="E181" s="12">
        <f t="shared" si="85"/>
        <v>75.199999999999989</v>
      </c>
      <c r="F181" s="10">
        <f t="shared" si="86"/>
        <v>14</v>
      </c>
      <c r="G181" s="10">
        <f t="shared" si="77"/>
        <v>100</v>
      </c>
      <c r="H181" s="10">
        <v>66</v>
      </c>
      <c r="I181" s="10">
        <f t="shared" si="87"/>
        <v>6.6</v>
      </c>
      <c r="J181" s="10">
        <f t="shared" si="82"/>
        <v>66</v>
      </c>
      <c r="K181" s="10">
        <f t="shared" si="88"/>
        <v>13.2</v>
      </c>
      <c r="L181" s="10">
        <v>78</v>
      </c>
      <c r="M181" s="10">
        <f t="shared" si="89"/>
        <v>23.4</v>
      </c>
      <c r="N181" s="10">
        <v>80</v>
      </c>
      <c r="O181" s="10">
        <f t="shared" si="90"/>
        <v>32</v>
      </c>
      <c r="P181" s="9"/>
      <c r="Q181">
        <v>14</v>
      </c>
    </row>
    <row r="182" spans="1:17">
      <c r="A182" s="7">
        <v>22</v>
      </c>
      <c r="B182" s="8">
        <v>1543025</v>
      </c>
      <c r="C182" s="9" t="s">
        <v>166</v>
      </c>
      <c r="D182" s="13" t="str">
        <f t="shared" si="84"/>
        <v>B</v>
      </c>
      <c r="E182" s="12">
        <f t="shared" si="85"/>
        <v>68.8</v>
      </c>
      <c r="F182" s="10">
        <f t="shared" si="86"/>
        <v>14</v>
      </c>
      <c r="G182" s="10">
        <f t="shared" si="77"/>
        <v>100</v>
      </c>
      <c r="H182" s="10">
        <v>66</v>
      </c>
      <c r="I182" s="10">
        <f t="shared" si="87"/>
        <v>6.6</v>
      </c>
      <c r="J182" s="10">
        <f t="shared" si="82"/>
        <v>66</v>
      </c>
      <c r="K182" s="10">
        <f t="shared" si="88"/>
        <v>13.2</v>
      </c>
      <c r="L182" s="10">
        <v>70</v>
      </c>
      <c r="M182" s="10">
        <f t="shared" si="89"/>
        <v>21</v>
      </c>
      <c r="N182" s="10">
        <v>70</v>
      </c>
      <c r="O182" s="10">
        <f t="shared" si="90"/>
        <v>28</v>
      </c>
      <c r="P182" s="9"/>
      <c r="Q182">
        <v>14</v>
      </c>
    </row>
    <row r="183" spans="1:17">
      <c r="A183" s="7">
        <v>23</v>
      </c>
      <c r="B183" s="8">
        <v>1543026</v>
      </c>
      <c r="C183" s="9" t="s">
        <v>167</v>
      </c>
      <c r="D183" s="13" t="str">
        <f t="shared" si="84"/>
        <v>B</v>
      </c>
      <c r="E183" s="12">
        <f t="shared" si="85"/>
        <v>73.5</v>
      </c>
      <c r="F183" s="10">
        <f t="shared" si="86"/>
        <v>14</v>
      </c>
      <c r="G183" s="10">
        <f t="shared" si="77"/>
        <v>100</v>
      </c>
      <c r="H183" s="10">
        <v>70</v>
      </c>
      <c r="I183" s="10">
        <f t="shared" si="87"/>
        <v>7</v>
      </c>
      <c r="J183" s="10">
        <f t="shared" si="82"/>
        <v>70</v>
      </c>
      <c r="K183" s="10">
        <f t="shared" si="88"/>
        <v>14</v>
      </c>
      <c r="L183" s="10">
        <v>75</v>
      </c>
      <c r="M183" s="10">
        <f t="shared" si="89"/>
        <v>22.5</v>
      </c>
      <c r="N183" s="10">
        <v>75</v>
      </c>
      <c r="O183" s="10">
        <f t="shared" si="90"/>
        <v>30</v>
      </c>
      <c r="P183" s="9"/>
      <c r="Q183">
        <v>14</v>
      </c>
    </row>
    <row r="184" spans="1:17">
      <c r="A184" s="7">
        <v>24</v>
      </c>
      <c r="B184" s="8">
        <v>1543027</v>
      </c>
      <c r="C184" s="9" t="s">
        <v>168</v>
      </c>
      <c r="D184" s="13" t="str">
        <f t="shared" si="84"/>
        <v>A</v>
      </c>
      <c r="E184" s="12">
        <f t="shared" si="85"/>
        <v>80</v>
      </c>
      <c r="F184" s="10">
        <f t="shared" si="86"/>
        <v>14</v>
      </c>
      <c r="G184" s="10">
        <f t="shared" si="77"/>
        <v>100</v>
      </c>
      <c r="H184" s="10">
        <v>80</v>
      </c>
      <c r="I184" s="10">
        <f t="shared" si="87"/>
        <v>8</v>
      </c>
      <c r="J184" s="10">
        <f t="shared" si="82"/>
        <v>80</v>
      </c>
      <c r="K184" s="10">
        <f t="shared" si="88"/>
        <v>16</v>
      </c>
      <c r="L184" s="10">
        <v>80</v>
      </c>
      <c r="M184" s="10">
        <f t="shared" si="89"/>
        <v>24</v>
      </c>
      <c r="N184" s="10">
        <v>80</v>
      </c>
      <c r="O184" s="10">
        <f t="shared" si="90"/>
        <v>32</v>
      </c>
      <c r="P184" s="9"/>
      <c r="Q184">
        <v>14</v>
      </c>
    </row>
    <row r="185" spans="1:17">
      <c r="A185" s="7">
        <v>25</v>
      </c>
      <c r="B185" s="8">
        <v>1543030</v>
      </c>
      <c r="C185" s="9" t="s">
        <v>169</v>
      </c>
      <c r="D185" s="13" t="str">
        <f t="shared" si="84"/>
        <v>B</v>
      </c>
      <c r="E185" s="12">
        <f t="shared" si="85"/>
        <v>67.199999999999989</v>
      </c>
      <c r="F185" s="10">
        <f t="shared" si="86"/>
        <v>14</v>
      </c>
      <c r="G185" s="10">
        <f t="shared" si="77"/>
        <v>100</v>
      </c>
      <c r="H185" s="10">
        <v>70</v>
      </c>
      <c r="I185" s="10">
        <f t="shared" si="87"/>
        <v>7</v>
      </c>
      <c r="J185" s="10">
        <f t="shared" si="82"/>
        <v>70</v>
      </c>
      <c r="K185" s="10">
        <f t="shared" si="88"/>
        <v>14</v>
      </c>
      <c r="L185" s="10">
        <v>66</v>
      </c>
      <c r="M185" s="10">
        <f t="shared" si="89"/>
        <v>19.8</v>
      </c>
      <c r="N185" s="10">
        <v>66</v>
      </c>
      <c r="O185" s="10">
        <f t="shared" si="90"/>
        <v>26.4</v>
      </c>
      <c r="P185" s="9"/>
      <c r="Q185">
        <v>14</v>
      </c>
    </row>
    <row r="186" spans="1:17">
      <c r="A186" s="7">
        <v>26</v>
      </c>
      <c r="B186" s="8">
        <v>1543061</v>
      </c>
      <c r="C186" s="9" t="s">
        <v>170</v>
      </c>
      <c r="D186" s="13" t="str">
        <f t="shared" si="84"/>
        <v>B</v>
      </c>
      <c r="E186" s="12">
        <f t="shared" si="85"/>
        <v>72</v>
      </c>
      <c r="F186" s="10">
        <f t="shared" si="86"/>
        <v>14</v>
      </c>
      <c r="G186" s="10">
        <f t="shared" si="77"/>
        <v>100</v>
      </c>
      <c r="H186" s="10">
        <v>65</v>
      </c>
      <c r="I186" s="10">
        <f t="shared" si="87"/>
        <v>6.5</v>
      </c>
      <c r="J186" s="10">
        <f t="shared" si="82"/>
        <v>65</v>
      </c>
      <c r="K186" s="10">
        <f t="shared" si="88"/>
        <v>13</v>
      </c>
      <c r="L186" s="10">
        <v>75</v>
      </c>
      <c r="M186" s="10">
        <f t="shared" si="89"/>
        <v>22.5</v>
      </c>
      <c r="N186" s="10">
        <v>75</v>
      </c>
      <c r="O186" s="10">
        <f t="shared" si="90"/>
        <v>30</v>
      </c>
      <c r="P186" s="9"/>
      <c r="Q186">
        <v>14</v>
      </c>
    </row>
    <row r="187" spans="1:17">
      <c r="A187" s="7">
        <v>27</v>
      </c>
      <c r="B187" s="8">
        <v>1543029</v>
      </c>
      <c r="C187" s="9" t="s">
        <v>171</v>
      </c>
      <c r="D187" s="38" t="str">
        <f t="shared" si="84"/>
        <v>B</v>
      </c>
      <c r="E187" s="39">
        <f t="shared" si="85"/>
        <v>68.5</v>
      </c>
      <c r="F187" s="37">
        <f t="shared" si="86"/>
        <v>6</v>
      </c>
      <c r="G187" s="37">
        <f t="shared" si="77"/>
        <v>42.857142857142854</v>
      </c>
      <c r="H187" s="10">
        <v>65</v>
      </c>
      <c r="I187" s="10">
        <f t="shared" si="87"/>
        <v>6.5</v>
      </c>
      <c r="J187" s="10">
        <f t="shared" si="82"/>
        <v>65</v>
      </c>
      <c r="K187" s="10">
        <f t="shared" si="88"/>
        <v>13</v>
      </c>
      <c r="L187" s="10">
        <v>70</v>
      </c>
      <c r="M187" s="10">
        <f t="shared" si="89"/>
        <v>21</v>
      </c>
      <c r="N187" s="10">
        <v>70</v>
      </c>
      <c r="O187" s="10">
        <f t="shared" si="90"/>
        <v>28</v>
      </c>
      <c r="P187" s="9"/>
      <c r="Q187">
        <v>6</v>
      </c>
    </row>
    <row r="188" spans="1:17">
      <c r="A188" s="7">
        <v>28</v>
      </c>
      <c r="B188" s="8">
        <v>1543002</v>
      </c>
      <c r="C188" s="9" t="s">
        <v>172</v>
      </c>
      <c r="D188" s="38" t="str">
        <f t="shared" si="84"/>
        <v>C</v>
      </c>
      <c r="E188" s="39">
        <f t="shared" si="85"/>
        <v>61.199999999999996</v>
      </c>
      <c r="F188" s="37">
        <f t="shared" si="86"/>
        <v>6</v>
      </c>
      <c r="G188" s="37">
        <f>(F188/14)*100</f>
        <v>42.857142857142854</v>
      </c>
      <c r="H188" s="10">
        <v>50</v>
      </c>
      <c r="I188" s="10">
        <f t="shared" si="87"/>
        <v>5</v>
      </c>
      <c r="J188" s="10">
        <f t="shared" si="82"/>
        <v>50</v>
      </c>
      <c r="K188" s="10">
        <f t="shared" si="88"/>
        <v>10</v>
      </c>
      <c r="L188" s="10">
        <v>66</v>
      </c>
      <c r="M188" s="10">
        <f t="shared" si="89"/>
        <v>19.8</v>
      </c>
      <c r="N188" s="10">
        <v>66</v>
      </c>
      <c r="O188" s="10">
        <f t="shared" si="90"/>
        <v>26.4</v>
      </c>
      <c r="P188" s="9"/>
      <c r="Q188">
        <v>6</v>
      </c>
    </row>
    <row r="192" spans="1:17">
      <c r="A192" s="1" t="s">
        <v>20</v>
      </c>
      <c r="B192" s="1"/>
      <c r="C192" s="1" t="s">
        <v>24</v>
      </c>
      <c r="D192" s="1"/>
    </row>
    <row r="193" spans="1:18">
      <c r="A193" s="1" t="s">
        <v>0</v>
      </c>
      <c r="B193" s="1"/>
      <c r="C193" s="1" t="s">
        <v>25</v>
      </c>
      <c r="D193" s="1"/>
    </row>
    <row r="194" spans="1:18">
      <c r="A194" s="1" t="s">
        <v>1</v>
      </c>
      <c r="B194" s="1"/>
      <c r="C194" s="1" t="s">
        <v>2</v>
      </c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8">
      <c r="A195" s="1" t="s">
        <v>3</v>
      </c>
      <c r="B195" s="1"/>
      <c r="C195" s="1" t="s">
        <v>19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8">
      <c r="A196" s="1" t="s">
        <v>4</v>
      </c>
      <c r="B196" s="1"/>
      <c r="C196" s="1" t="s">
        <v>26</v>
      </c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8">
      <c r="A197" s="1" t="s">
        <v>5</v>
      </c>
      <c r="B197" s="1"/>
      <c r="C197" s="1" t="s">
        <v>27</v>
      </c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8">
      <c r="A198" s="3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8">
      <c r="A199" s="20" t="s">
        <v>6</v>
      </c>
      <c r="B199" s="20" t="s">
        <v>7</v>
      </c>
      <c r="C199" s="20" t="s">
        <v>8</v>
      </c>
      <c r="D199" s="5"/>
      <c r="E199" s="5"/>
      <c r="F199" s="24" t="s">
        <v>9</v>
      </c>
      <c r="G199" s="24"/>
      <c r="H199" s="21" t="s">
        <v>10</v>
      </c>
      <c r="I199" s="22"/>
      <c r="J199" s="21" t="s">
        <v>11</v>
      </c>
      <c r="K199" s="22"/>
      <c r="L199" s="20" t="s">
        <v>12</v>
      </c>
      <c r="M199" s="23">
        <v>0.3</v>
      </c>
      <c r="N199" s="20" t="s">
        <v>13</v>
      </c>
      <c r="O199" s="23">
        <v>0.4</v>
      </c>
      <c r="P199" s="20" t="s">
        <v>18</v>
      </c>
    </row>
    <row r="200" spans="1:18">
      <c r="A200" s="20"/>
      <c r="B200" s="20"/>
      <c r="C200" s="20"/>
      <c r="D200" s="14" t="s">
        <v>14</v>
      </c>
      <c r="E200" s="14" t="s">
        <v>15</v>
      </c>
      <c r="F200" s="14" t="s">
        <v>16</v>
      </c>
      <c r="G200" s="6">
        <v>0.75</v>
      </c>
      <c r="H200" s="15" t="s">
        <v>21</v>
      </c>
      <c r="I200" s="6">
        <v>0.1</v>
      </c>
      <c r="J200" s="15" t="s">
        <v>22</v>
      </c>
      <c r="K200" s="6">
        <v>0.2</v>
      </c>
      <c r="L200" s="20"/>
      <c r="M200" s="23"/>
      <c r="N200" s="20"/>
      <c r="O200" s="23"/>
      <c r="P200" s="20"/>
      <c r="Q200" s="18" t="s">
        <v>23</v>
      </c>
      <c r="R200" s="19"/>
    </row>
    <row r="201" spans="1:18">
      <c r="A201" s="7">
        <v>1</v>
      </c>
      <c r="B201" s="8">
        <v>1543031</v>
      </c>
      <c r="C201" s="9" t="s">
        <v>28</v>
      </c>
      <c r="D201" s="13" t="str">
        <f t="shared" ref="D201:D202" si="91">IF(E201&gt;=80,"A",IF(E201&gt;=66,"B", IF(E201&gt;=55,"C",IF(E201&gt;=45,"D","K"))))</f>
        <v>B</v>
      </c>
      <c r="E201" s="12">
        <f t="shared" ref="E201:E202" si="92">I201+K201+M201+O201</f>
        <v>68.3</v>
      </c>
      <c r="F201" s="10">
        <f>Q201+R201</f>
        <v>10</v>
      </c>
      <c r="G201" s="10">
        <f>(F201/12)*100</f>
        <v>83.333333333333343</v>
      </c>
      <c r="H201" s="10">
        <v>75</v>
      </c>
      <c r="I201" s="10">
        <f t="shared" ref="I201:I202" si="93">(H201)*10/100</f>
        <v>7.5</v>
      </c>
      <c r="J201" s="10">
        <v>70</v>
      </c>
      <c r="K201" s="10">
        <f t="shared" ref="K201:K202" si="94">(J201)*20/100</f>
        <v>14</v>
      </c>
      <c r="L201" s="10">
        <v>68</v>
      </c>
      <c r="M201" s="10">
        <f t="shared" ref="M201:M202" si="95">L201*30/100</f>
        <v>20.399999999999999</v>
      </c>
      <c r="N201" s="10">
        <v>66</v>
      </c>
      <c r="O201" s="10">
        <f t="shared" ref="O201:O202" si="96">N201*40/100</f>
        <v>26.4</v>
      </c>
      <c r="P201" s="9"/>
      <c r="Q201">
        <v>10</v>
      </c>
    </row>
    <row r="202" spans="1:18">
      <c r="A202" s="7">
        <v>2</v>
      </c>
      <c r="B202" s="8">
        <v>1543033</v>
      </c>
      <c r="C202" s="9" t="s">
        <v>29</v>
      </c>
      <c r="D202" s="13" t="str">
        <f t="shared" si="91"/>
        <v>B</v>
      </c>
      <c r="E202" s="12">
        <f t="shared" si="92"/>
        <v>67.400000000000006</v>
      </c>
      <c r="F202" s="10">
        <f>Q202+R202</f>
        <v>12</v>
      </c>
      <c r="G202" s="10">
        <f t="shared" ref="G202:G219" si="97">(F202/12)*100</f>
        <v>100</v>
      </c>
      <c r="H202" s="10">
        <v>60</v>
      </c>
      <c r="I202" s="10">
        <f t="shared" si="93"/>
        <v>6</v>
      </c>
      <c r="J202" s="10">
        <v>70</v>
      </c>
      <c r="K202" s="10">
        <f t="shared" si="94"/>
        <v>14</v>
      </c>
      <c r="L202" s="10">
        <v>70</v>
      </c>
      <c r="M202" s="10">
        <f t="shared" si="95"/>
        <v>21</v>
      </c>
      <c r="N202" s="10">
        <v>66</v>
      </c>
      <c r="O202" s="10">
        <f t="shared" si="96"/>
        <v>26.4</v>
      </c>
      <c r="P202" s="9"/>
      <c r="Q202">
        <v>12</v>
      </c>
    </row>
    <row r="203" spans="1:18">
      <c r="A203" s="7">
        <v>3</v>
      </c>
      <c r="B203" s="8">
        <v>1543034</v>
      </c>
      <c r="C203" s="9" t="s">
        <v>30</v>
      </c>
      <c r="D203" s="13" t="str">
        <f t="shared" ref="D203:D219" si="98">IF(E203&gt;=80,"A",IF(E203&gt;=66,"B", IF(E203&gt;=55,"C",IF(E203&gt;=45,"D","K"))))</f>
        <v>C</v>
      </c>
      <c r="E203" s="12">
        <f t="shared" ref="E203:E219" si="99">I203+K203+M203+O203</f>
        <v>62.4</v>
      </c>
      <c r="F203" s="10">
        <f t="shared" ref="F203:F219" si="100">Q203+R203</f>
        <v>10</v>
      </c>
      <c r="G203" s="10">
        <f t="shared" si="97"/>
        <v>83.333333333333343</v>
      </c>
      <c r="H203" s="10">
        <v>60</v>
      </c>
      <c r="I203" s="10">
        <f t="shared" ref="I203:I219" si="101">(H203)*10/100</f>
        <v>6</v>
      </c>
      <c r="J203" s="41">
        <v>60</v>
      </c>
      <c r="K203" s="10">
        <f t="shared" ref="K203:K219" si="102">(J203)*20/100</f>
        <v>12</v>
      </c>
      <c r="L203" s="10">
        <v>60</v>
      </c>
      <c r="M203" s="10">
        <f t="shared" ref="M203:M219" si="103">L203*30/100</f>
        <v>18</v>
      </c>
      <c r="N203" s="41">
        <v>66</v>
      </c>
      <c r="O203" s="10">
        <f t="shared" ref="O203:O219" si="104">N203*40/100</f>
        <v>26.4</v>
      </c>
      <c r="P203" s="9"/>
      <c r="Q203">
        <v>10</v>
      </c>
    </row>
    <row r="204" spans="1:18">
      <c r="A204" s="7">
        <v>4</v>
      </c>
      <c r="B204" s="8">
        <v>1543035</v>
      </c>
      <c r="C204" s="9" t="s">
        <v>31</v>
      </c>
      <c r="D204" s="13" t="str">
        <f t="shared" si="98"/>
        <v>B</v>
      </c>
      <c r="E204" s="12">
        <f t="shared" si="99"/>
        <v>71.400000000000006</v>
      </c>
      <c r="F204" s="10">
        <f t="shared" si="100"/>
        <v>10</v>
      </c>
      <c r="G204" s="10">
        <f t="shared" si="97"/>
        <v>83.333333333333343</v>
      </c>
      <c r="H204" s="10">
        <v>70</v>
      </c>
      <c r="I204" s="10">
        <f t="shared" si="101"/>
        <v>7</v>
      </c>
      <c r="J204" s="10">
        <v>85</v>
      </c>
      <c r="K204" s="10">
        <f t="shared" si="102"/>
        <v>17</v>
      </c>
      <c r="L204" s="10">
        <v>70</v>
      </c>
      <c r="M204" s="10">
        <f t="shared" si="103"/>
        <v>21</v>
      </c>
      <c r="N204" s="10">
        <v>66</v>
      </c>
      <c r="O204" s="10">
        <f t="shared" si="104"/>
        <v>26.4</v>
      </c>
      <c r="P204" s="9"/>
      <c r="Q204">
        <v>10</v>
      </c>
    </row>
    <row r="205" spans="1:18">
      <c r="A205" s="7">
        <v>5</v>
      </c>
      <c r="B205" s="8">
        <v>1543036</v>
      </c>
      <c r="C205" s="9" t="s">
        <v>32</v>
      </c>
      <c r="D205" s="13" t="str">
        <f t="shared" si="98"/>
        <v>B</v>
      </c>
      <c r="E205" s="12">
        <f t="shared" si="99"/>
        <v>66</v>
      </c>
      <c r="F205" s="10">
        <f t="shared" si="100"/>
        <v>12</v>
      </c>
      <c r="G205" s="10">
        <f t="shared" si="97"/>
        <v>100</v>
      </c>
      <c r="H205" s="10">
        <v>66</v>
      </c>
      <c r="I205" s="10">
        <f t="shared" si="101"/>
        <v>6.6</v>
      </c>
      <c r="J205" s="10">
        <v>66</v>
      </c>
      <c r="K205" s="10">
        <f t="shared" si="102"/>
        <v>13.2</v>
      </c>
      <c r="L205" s="10">
        <v>66</v>
      </c>
      <c r="M205" s="10">
        <f t="shared" si="103"/>
        <v>19.8</v>
      </c>
      <c r="N205" s="41">
        <v>66</v>
      </c>
      <c r="O205" s="10">
        <f t="shared" si="104"/>
        <v>26.4</v>
      </c>
      <c r="P205" s="9"/>
      <c r="Q205">
        <v>12</v>
      </c>
    </row>
    <row r="206" spans="1:18">
      <c r="A206" s="7">
        <v>6</v>
      </c>
      <c r="B206" s="8">
        <v>1543037</v>
      </c>
      <c r="C206" s="9" t="s">
        <v>33</v>
      </c>
      <c r="D206" s="13" t="str">
        <f t="shared" si="98"/>
        <v>B</v>
      </c>
      <c r="E206" s="12">
        <f t="shared" si="99"/>
        <v>66.800000000000011</v>
      </c>
      <c r="F206" s="10">
        <f t="shared" si="100"/>
        <v>12</v>
      </c>
      <c r="G206" s="10">
        <f t="shared" si="97"/>
        <v>100</v>
      </c>
      <c r="H206" s="10">
        <v>66</v>
      </c>
      <c r="I206" s="10">
        <f t="shared" si="101"/>
        <v>6.6</v>
      </c>
      <c r="J206" s="10">
        <v>70</v>
      </c>
      <c r="K206" s="10">
        <f t="shared" si="102"/>
        <v>14</v>
      </c>
      <c r="L206" s="10">
        <v>66</v>
      </c>
      <c r="M206" s="10">
        <f t="shared" si="103"/>
        <v>19.8</v>
      </c>
      <c r="N206" s="10">
        <v>66</v>
      </c>
      <c r="O206" s="10">
        <f t="shared" si="104"/>
        <v>26.4</v>
      </c>
      <c r="P206" s="9"/>
      <c r="Q206">
        <v>12</v>
      </c>
    </row>
    <row r="207" spans="1:18">
      <c r="A207" s="7">
        <v>7</v>
      </c>
      <c r="B207" s="8">
        <v>1543038</v>
      </c>
      <c r="C207" s="9" t="s">
        <v>34</v>
      </c>
      <c r="D207" s="13" t="str">
        <f t="shared" si="98"/>
        <v>B</v>
      </c>
      <c r="E207" s="12">
        <f t="shared" si="99"/>
        <v>74</v>
      </c>
      <c r="F207" s="10">
        <f t="shared" si="100"/>
        <v>10</v>
      </c>
      <c r="G207" s="10">
        <f t="shared" si="97"/>
        <v>83.333333333333343</v>
      </c>
      <c r="H207" s="10">
        <v>75</v>
      </c>
      <c r="I207" s="10">
        <f t="shared" si="101"/>
        <v>7.5</v>
      </c>
      <c r="J207" s="10">
        <v>80</v>
      </c>
      <c r="K207" s="10">
        <f t="shared" si="102"/>
        <v>16</v>
      </c>
      <c r="L207" s="10">
        <v>75</v>
      </c>
      <c r="M207" s="10">
        <f t="shared" si="103"/>
        <v>22.5</v>
      </c>
      <c r="N207" s="10">
        <v>70</v>
      </c>
      <c r="O207" s="10">
        <f t="shared" si="104"/>
        <v>28</v>
      </c>
      <c r="P207" s="9"/>
      <c r="Q207">
        <v>10</v>
      </c>
    </row>
    <row r="208" spans="1:18">
      <c r="A208" s="7">
        <v>8</v>
      </c>
      <c r="B208" s="8">
        <v>1543039</v>
      </c>
      <c r="C208" s="9" t="s">
        <v>35</v>
      </c>
      <c r="D208" s="13" t="str">
        <f t="shared" si="98"/>
        <v>B</v>
      </c>
      <c r="E208" s="12">
        <f t="shared" si="99"/>
        <v>70</v>
      </c>
      <c r="F208" s="10">
        <f t="shared" si="100"/>
        <v>10</v>
      </c>
      <c r="G208" s="10">
        <f t="shared" si="97"/>
        <v>83.333333333333343</v>
      </c>
      <c r="H208" s="10">
        <v>70</v>
      </c>
      <c r="I208" s="10">
        <f t="shared" si="101"/>
        <v>7</v>
      </c>
      <c r="J208" s="10">
        <v>70</v>
      </c>
      <c r="K208" s="10">
        <f t="shared" si="102"/>
        <v>14</v>
      </c>
      <c r="L208" s="10">
        <v>70</v>
      </c>
      <c r="M208" s="10">
        <f t="shared" si="103"/>
        <v>21</v>
      </c>
      <c r="N208" s="41">
        <v>70</v>
      </c>
      <c r="O208" s="10">
        <f t="shared" si="104"/>
        <v>28</v>
      </c>
      <c r="P208" s="9"/>
      <c r="Q208">
        <v>10</v>
      </c>
    </row>
    <row r="209" spans="1:17">
      <c r="A209" s="7">
        <v>9</v>
      </c>
      <c r="B209" s="8">
        <v>1543042</v>
      </c>
      <c r="C209" s="9" t="s">
        <v>36</v>
      </c>
      <c r="D209" s="13" t="str">
        <f t="shared" si="98"/>
        <v>B</v>
      </c>
      <c r="E209" s="12">
        <f t="shared" si="99"/>
        <v>68.8</v>
      </c>
      <c r="F209" s="10">
        <f t="shared" si="100"/>
        <v>10</v>
      </c>
      <c r="G209" s="10">
        <f t="shared" si="97"/>
        <v>83.333333333333343</v>
      </c>
      <c r="H209" s="10">
        <v>66</v>
      </c>
      <c r="I209" s="10">
        <f t="shared" si="101"/>
        <v>6.6</v>
      </c>
      <c r="J209" s="10">
        <v>70</v>
      </c>
      <c r="K209" s="10">
        <f t="shared" si="102"/>
        <v>14</v>
      </c>
      <c r="L209" s="10">
        <v>70</v>
      </c>
      <c r="M209" s="10">
        <f t="shared" si="103"/>
        <v>21</v>
      </c>
      <c r="N209" s="10">
        <v>68</v>
      </c>
      <c r="O209" s="10">
        <f t="shared" si="104"/>
        <v>27.2</v>
      </c>
      <c r="P209" s="9"/>
      <c r="Q209">
        <v>10</v>
      </c>
    </row>
    <row r="210" spans="1:17">
      <c r="A210" s="7">
        <v>10</v>
      </c>
      <c r="B210" s="8">
        <v>1543043</v>
      </c>
      <c r="C210" s="9" t="s">
        <v>37</v>
      </c>
      <c r="D210" s="13" t="str">
        <f t="shared" si="98"/>
        <v>B</v>
      </c>
      <c r="E210" s="12">
        <f t="shared" si="99"/>
        <v>66.800000000000011</v>
      </c>
      <c r="F210" s="10">
        <f t="shared" si="100"/>
        <v>12</v>
      </c>
      <c r="G210" s="10">
        <f t="shared" si="97"/>
        <v>100</v>
      </c>
      <c r="H210" s="10">
        <v>66</v>
      </c>
      <c r="I210" s="10">
        <f t="shared" si="101"/>
        <v>6.6</v>
      </c>
      <c r="J210" s="10">
        <v>70</v>
      </c>
      <c r="K210" s="10">
        <f t="shared" si="102"/>
        <v>14</v>
      </c>
      <c r="L210" s="10">
        <v>66</v>
      </c>
      <c r="M210" s="10">
        <f t="shared" si="103"/>
        <v>19.8</v>
      </c>
      <c r="N210" s="10">
        <v>66</v>
      </c>
      <c r="O210" s="10">
        <f t="shared" si="104"/>
        <v>26.4</v>
      </c>
      <c r="P210" s="9"/>
      <c r="Q210">
        <v>12</v>
      </c>
    </row>
    <row r="211" spans="1:17">
      <c r="A211" s="7">
        <v>11</v>
      </c>
      <c r="B211" s="8">
        <v>1543044</v>
      </c>
      <c r="C211" s="9" t="s">
        <v>38</v>
      </c>
      <c r="D211" s="13" t="str">
        <f t="shared" si="98"/>
        <v>B</v>
      </c>
      <c r="E211" s="12">
        <f t="shared" si="99"/>
        <v>73.2</v>
      </c>
      <c r="F211" s="10">
        <f t="shared" si="100"/>
        <v>12</v>
      </c>
      <c r="G211" s="10">
        <f t="shared" si="97"/>
        <v>100</v>
      </c>
      <c r="H211" s="10">
        <v>66</v>
      </c>
      <c r="I211" s="10">
        <f t="shared" si="101"/>
        <v>6.6</v>
      </c>
      <c r="J211" s="10">
        <v>78</v>
      </c>
      <c r="K211" s="10">
        <f t="shared" si="102"/>
        <v>15.6</v>
      </c>
      <c r="L211" s="10">
        <v>70</v>
      </c>
      <c r="M211" s="10">
        <f t="shared" si="103"/>
        <v>21</v>
      </c>
      <c r="N211" s="10">
        <v>75</v>
      </c>
      <c r="O211" s="10">
        <f t="shared" si="104"/>
        <v>30</v>
      </c>
      <c r="P211" s="9"/>
      <c r="Q211">
        <v>12</v>
      </c>
    </row>
    <row r="212" spans="1:17">
      <c r="A212" s="7">
        <v>12</v>
      </c>
      <c r="B212" s="8">
        <v>1543047</v>
      </c>
      <c r="C212" s="9" t="s">
        <v>39</v>
      </c>
      <c r="D212" s="13" t="str">
        <f t="shared" si="98"/>
        <v>B</v>
      </c>
      <c r="E212" s="12">
        <f t="shared" si="99"/>
        <v>76</v>
      </c>
      <c r="F212" s="10">
        <f t="shared" si="100"/>
        <v>12</v>
      </c>
      <c r="G212" s="10">
        <f t="shared" si="97"/>
        <v>100</v>
      </c>
      <c r="H212" s="10">
        <v>80</v>
      </c>
      <c r="I212" s="10">
        <f t="shared" si="101"/>
        <v>8</v>
      </c>
      <c r="J212" s="10">
        <v>80</v>
      </c>
      <c r="K212" s="10">
        <f t="shared" si="102"/>
        <v>16</v>
      </c>
      <c r="L212" s="10">
        <v>80</v>
      </c>
      <c r="M212" s="10">
        <f t="shared" si="103"/>
        <v>24</v>
      </c>
      <c r="N212" s="10">
        <v>70</v>
      </c>
      <c r="O212" s="10">
        <f t="shared" si="104"/>
        <v>28</v>
      </c>
      <c r="P212" s="9"/>
      <c r="Q212">
        <v>12</v>
      </c>
    </row>
    <row r="213" spans="1:17">
      <c r="A213" s="7">
        <v>13</v>
      </c>
      <c r="B213" s="8">
        <v>1543048</v>
      </c>
      <c r="C213" s="9" t="s">
        <v>40</v>
      </c>
      <c r="D213" s="13" t="str">
        <f t="shared" si="98"/>
        <v>B</v>
      </c>
      <c r="E213" s="12">
        <f t="shared" si="99"/>
        <v>66.199999999999989</v>
      </c>
      <c r="F213" s="10">
        <f t="shared" si="100"/>
        <v>10</v>
      </c>
      <c r="G213" s="10">
        <f t="shared" si="97"/>
        <v>83.333333333333343</v>
      </c>
      <c r="H213" s="10">
        <v>60</v>
      </c>
      <c r="I213" s="10">
        <f t="shared" si="101"/>
        <v>6</v>
      </c>
      <c r="J213" s="10">
        <v>70</v>
      </c>
      <c r="K213" s="10">
        <f t="shared" si="102"/>
        <v>14</v>
      </c>
      <c r="L213" s="10">
        <v>66</v>
      </c>
      <c r="M213" s="10">
        <f t="shared" si="103"/>
        <v>19.8</v>
      </c>
      <c r="N213" s="10">
        <v>66</v>
      </c>
      <c r="O213" s="10">
        <f t="shared" si="104"/>
        <v>26.4</v>
      </c>
      <c r="P213" s="9"/>
      <c r="Q213">
        <v>10</v>
      </c>
    </row>
    <row r="214" spans="1:17">
      <c r="A214" s="7">
        <v>14</v>
      </c>
      <c r="B214" s="8">
        <v>1543049</v>
      </c>
      <c r="C214" s="9" t="s">
        <v>41</v>
      </c>
      <c r="D214" s="40" t="str">
        <f t="shared" si="98"/>
        <v>B</v>
      </c>
      <c r="E214" s="39">
        <f t="shared" si="99"/>
        <v>70.400000000000006</v>
      </c>
      <c r="F214" s="37">
        <f t="shared" si="100"/>
        <v>8</v>
      </c>
      <c r="G214" s="37">
        <f t="shared" si="97"/>
        <v>66.666666666666657</v>
      </c>
      <c r="H214" s="10">
        <v>70</v>
      </c>
      <c r="I214" s="10">
        <f t="shared" si="101"/>
        <v>7</v>
      </c>
      <c r="J214" s="10">
        <v>78</v>
      </c>
      <c r="K214" s="10">
        <f t="shared" si="102"/>
        <v>15.6</v>
      </c>
      <c r="L214" s="10">
        <v>70</v>
      </c>
      <c r="M214" s="10">
        <f t="shared" si="103"/>
        <v>21</v>
      </c>
      <c r="N214" s="10">
        <v>67</v>
      </c>
      <c r="O214" s="10">
        <f t="shared" si="104"/>
        <v>26.8</v>
      </c>
      <c r="P214" s="9"/>
      <c r="Q214">
        <v>8</v>
      </c>
    </row>
    <row r="215" spans="1:17">
      <c r="A215" s="7">
        <v>15</v>
      </c>
      <c r="B215" s="8">
        <v>1543050</v>
      </c>
      <c r="C215" s="9" t="s">
        <v>42</v>
      </c>
      <c r="D215" s="13" t="str">
        <f t="shared" si="98"/>
        <v>B</v>
      </c>
      <c r="E215" s="12">
        <f t="shared" si="99"/>
        <v>66.600000000000009</v>
      </c>
      <c r="F215" s="10">
        <f t="shared" si="100"/>
        <v>10</v>
      </c>
      <c r="G215" s="10">
        <f t="shared" si="97"/>
        <v>83.333333333333343</v>
      </c>
      <c r="H215" s="10">
        <v>66</v>
      </c>
      <c r="I215" s="10">
        <f t="shared" si="101"/>
        <v>6.6</v>
      </c>
      <c r="J215" s="10">
        <v>65</v>
      </c>
      <c r="K215" s="10">
        <f t="shared" si="102"/>
        <v>13</v>
      </c>
      <c r="L215" s="10">
        <v>66</v>
      </c>
      <c r="M215" s="10">
        <f t="shared" si="103"/>
        <v>19.8</v>
      </c>
      <c r="N215" s="10">
        <v>68</v>
      </c>
      <c r="O215" s="10">
        <f t="shared" si="104"/>
        <v>27.2</v>
      </c>
      <c r="P215" s="9"/>
      <c r="Q215">
        <v>10</v>
      </c>
    </row>
    <row r="216" spans="1:17">
      <c r="A216" s="7">
        <v>16</v>
      </c>
      <c r="B216" s="8">
        <v>1543054</v>
      </c>
      <c r="C216" s="9" t="s">
        <v>43</v>
      </c>
      <c r="D216" s="13" t="str">
        <f t="shared" si="98"/>
        <v>B</v>
      </c>
      <c r="E216" s="12">
        <f t="shared" si="99"/>
        <v>67.099999999999994</v>
      </c>
      <c r="F216" s="10">
        <f t="shared" si="100"/>
        <v>10</v>
      </c>
      <c r="G216" s="10">
        <f t="shared" si="97"/>
        <v>83.333333333333343</v>
      </c>
      <c r="H216" s="10">
        <v>66</v>
      </c>
      <c r="I216" s="10">
        <f t="shared" si="101"/>
        <v>6.6</v>
      </c>
      <c r="J216" s="10">
        <v>70</v>
      </c>
      <c r="K216" s="10">
        <f t="shared" si="102"/>
        <v>14</v>
      </c>
      <c r="L216" s="10">
        <v>75</v>
      </c>
      <c r="M216" s="10">
        <f t="shared" si="103"/>
        <v>22.5</v>
      </c>
      <c r="N216" s="10">
        <v>60</v>
      </c>
      <c r="O216" s="10">
        <f t="shared" si="104"/>
        <v>24</v>
      </c>
      <c r="P216" s="9"/>
      <c r="Q216">
        <v>10</v>
      </c>
    </row>
    <row r="217" spans="1:17">
      <c r="A217" s="7">
        <v>17</v>
      </c>
      <c r="B217" s="8">
        <v>1543055</v>
      </c>
      <c r="C217" s="9" t="s">
        <v>44</v>
      </c>
      <c r="D217" s="13" t="str">
        <f t="shared" si="98"/>
        <v>B</v>
      </c>
      <c r="E217" s="12">
        <f t="shared" si="99"/>
        <v>74</v>
      </c>
      <c r="F217" s="10">
        <f t="shared" si="100"/>
        <v>12</v>
      </c>
      <c r="G217" s="10">
        <f t="shared" si="97"/>
        <v>100</v>
      </c>
      <c r="H217" s="10">
        <v>60</v>
      </c>
      <c r="I217" s="10">
        <f t="shared" si="101"/>
        <v>6</v>
      </c>
      <c r="J217" s="10">
        <v>75</v>
      </c>
      <c r="K217" s="10">
        <f t="shared" si="102"/>
        <v>15</v>
      </c>
      <c r="L217" s="10">
        <v>70</v>
      </c>
      <c r="M217" s="10">
        <f t="shared" si="103"/>
        <v>21</v>
      </c>
      <c r="N217" s="10">
        <v>80</v>
      </c>
      <c r="O217" s="10">
        <f t="shared" si="104"/>
        <v>32</v>
      </c>
      <c r="P217" s="9"/>
      <c r="Q217">
        <v>12</v>
      </c>
    </row>
    <row r="218" spans="1:17">
      <c r="A218" s="7">
        <v>18</v>
      </c>
      <c r="B218" s="8">
        <v>1543059</v>
      </c>
      <c r="C218" s="9" t="s">
        <v>45</v>
      </c>
      <c r="D218" s="13" t="str">
        <f t="shared" si="98"/>
        <v>B</v>
      </c>
      <c r="E218" s="12">
        <f t="shared" si="99"/>
        <v>78.900000000000006</v>
      </c>
      <c r="F218" s="10">
        <f t="shared" si="100"/>
        <v>12</v>
      </c>
      <c r="G218" s="10">
        <f t="shared" si="97"/>
        <v>100</v>
      </c>
      <c r="H218" s="10">
        <v>75</v>
      </c>
      <c r="I218" s="10">
        <f t="shared" si="101"/>
        <v>7.5</v>
      </c>
      <c r="J218" s="10">
        <v>80</v>
      </c>
      <c r="K218" s="10">
        <f t="shared" si="102"/>
        <v>16</v>
      </c>
      <c r="L218" s="10">
        <v>78</v>
      </c>
      <c r="M218" s="10">
        <f t="shared" si="103"/>
        <v>23.4</v>
      </c>
      <c r="N218" s="10">
        <v>80</v>
      </c>
      <c r="O218" s="10">
        <f t="shared" si="104"/>
        <v>32</v>
      </c>
      <c r="P218" s="9"/>
      <c r="Q218">
        <v>12</v>
      </c>
    </row>
    <row r="219" spans="1:17">
      <c r="A219" s="7">
        <v>19</v>
      </c>
      <c r="B219" s="25">
        <v>1543060</v>
      </c>
      <c r="C219" s="29" t="s">
        <v>46</v>
      </c>
      <c r="D219" s="26" t="str">
        <f t="shared" si="98"/>
        <v>B</v>
      </c>
      <c r="E219" s="27">
        <f t="shared" si="99"/>
        <v>68.400000000000006</v>
      </c>
      <c r="F219" s="28">
        <f t="shared" si="100"/>
        <v>12</v>
      </c>
      <c r="G219" s="10">
        <f t="shared" si="97"/>
        <v>100</v>
      </c>
      <c r="H219" s="28">
        <v>70</v>
      </c>
      <c r="I219" s="28">
        <f t="shared" si="101"/>
        <v>7</v>
      </c>
      <c r="J219" s="28">
        <v>70</v>
      </c>
      <c r="K219" s="28">
        <f t="shared" si="102"/>
        <v>14</v>
      </c>
      <c r="L219" s="28">
        <v>70</v>
      </c>
      <c r="M219" s="10">
        <f t="shared" si="103"/>
        <v>21</v>
      </c>
      <c r="N219" s="10">
        <v>66</v>
      </c>
      <c r="O219" s="10">
        <f t="shared" si="104"/>
        <v>26.4</v>
      </c>
      <c r="P219" s="9"/>
      <c r="Q219">
        <v>12</v>
      </c>
    </row>
    <row r="220" spans="1:17">
      <c r="B220" s="35"/>
      <c r="C220" s="36"/>
      <c r="D220" s="35"/>
      <c r="E220" s="35"/>
      <c r="F220" s="35"/>
      <c r="G220" s="35"/>
      <c r="H220" s="35"/>
      <c r="I220" s="35"/>
      <c r="J220" s="35"/>
      <c r="K220" s="35"/>
      <c r="L220" s="35"/>
    </row>
    <row r="221" spans="1:17">
      <c r="B221" s="3"/>
      <c r="C221" s="2"/>
      <c r="D221" s="3"/>
      <c r="E221" s="3"/>
      <c r="F221" s="3"/>
      <c r="G221" s="3"/>
      <c r="H221" s="34"/>
      <c r="I221" s="3"/>
      <c r="J221" s="34"/>
      <c r="K221" s="3"/>
      <c r="L221" s="34"/>
    </row>
    <row r="222" spans="1:17">
      <c r="B222" s="3"/>
      <c r="C222" s="2"/>
      <c r="D222" s="3"/>
      <c r="E222" s="3"/>
      <c r="F222" s="3"/>
      <c r="G222" s="3"/>
      <c r="H222" s="34"/>
      <c r="I222" s="3"/>
      <c r="J222" s="34"/>
      <c r="K222" s="3"/>
      <c r="L222" s="34"/>
    </row>
  </sheetData>
  <mergeCells count="72">
    <mergeCell ref="P159:P160"/>
    <mergeCell ref="Q160:R160"/>
    <mergeCell ref="J159:K159"/>
    <mergeCell ref="L159:L160"/>
    <mergeCell ref="M159:M160"/>
    <mergeCell ref="N159:N160"/>
    <mergeCell ref="O159:O160"/>
    <mergeCell ref="A159:A160"/>
    <mergeCell ref="B159:B160"/>
    <mergeCell ref="C159:C160"/>
    <mergeCell ref="F159:G159"/>
    <mergeCell ref="H159:I159"/>
    <mergeCell ref="P82:P83"/>
    <mergeCell ref="Q83:R83"/>
    <mergeCell ref="A120:A121"/>
    <mergeCell ref="B120:B121"/>
    <mergeCell ref="C120:C121"/>
    <mergeCell ref="F120:G120"/>
    <mergeCell ref="H120:I120"/>
    <mergeCell ref="J120:K120"/>
    <mergeCell ref="L120:L121"/>
    <mergeCell ref="M120:M121"/>
    <mergeCell ref="N120:N121"/>
    <mergeCell ref="O120:O121"/>
    <mergeCell ref="P120:P121"/>
    <mergeCell ref="Q121:R121"/>
    <mergeCell ref="J82:K82"/>
    <mergeCell ref="L82:L83"/>
    <mergeCell ref="M82:M83"/>
    <mergeCell ref="N82:N83"/>
    <mergeCell ref="O82:O83"/>
    <mergeCell ref="A82:A83"/>
    <mergeCell ref="B82:B83"/>
    <mergeCell ref="C82:C83"/>
    <mergeCell ref="F82:G82"/>
    <mergeCell ref="H82:I82"/>
    <mergeCell ref="P8:P9"/>
    <mergeCell ref="Q9:R9"/>
    <mergeCell ref="A44:A45"/>
    <mergeCell ref="B44:B45"/>
    <mergeCell ref="C44:C45"/>
    <mergeCell ref="F44:G44"/>
    <mergeCell ref="H44:I44"/>
    <mergeCell ref="J44:K44"/>
    <mergeCell ref="L44:L45"/>
    <mergeCell ref="M44:M45"/>
    <mergeCell ref="N44:N45"/>
    <mergeCell ref="O44:O45"/>
    <mergeCell ref="P44:P45"/>
    <mergeCell ref="Q45:R45"/>
    <mergeCell ref="J8:K8"/>
    <mergeCell ref="L8:L9"/>
    <mergeCell ref="M8:M9"/>
    <mergeCell ref="N8:N9"/>
    <mergeCell ref="O8:O9"/>
    <mergeCell ref="A8:A9"/>
    <mergeCell ref="B8:B9"/>
    <mergeCell ref="C8:C9"/>
    <mergeCell ref="F8:G8"/>
    <mergeCell ref="H8:I8"/>
    <mergeCell ref="A199:A200"/>
    <mergeCell ref="B199:B200"/>
    <mergeCell ref="C199:C200"/>
    <mergeCell ref="F199:G199"/>
    <mergeCell ref="H199:I199"/>
    <mergeCell ref="Q200:R200"/>
    <mergeCell ref="P199:P200"/>
    <mergeCell ref="J199:K199"/>
    <mergeCell ref="L199:L200"/>
    <mergeCell ref="M199:M200"/>
    <mergeCell ref="N199:N200"/>
    <mergeCell ref="O199:O200"/>
  </mergeCells>
  <pageMargins left="0.26" right="0.27" top="0.32" bottom="0.34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topLeftCell="A59" workbookViewId="0">
      <selection activeCell="N83" sqref="N83"/>
    </sheetView>
  </sheetViews>
  <sheetFormatPr defaultRowHeight="15"/>
  <cols>
    <col min="1" max="1" width="4.140625" customWidth="1"/>
    <col min="2" max="2" width="8.85546875" customWidth="1"/>
    <col min="3" max="3" width="25.7109375" customWidth="1"/>
    <col min="4" max="15" width="5.140625" customWidth="1"/>
    <col min="16" max="16" width="42.5703125" customWidth="1"/>
    <col min="17" max="17" width="5.42578125" customWidth="1"/>
    <col min="18" max="18" width="5" customWidth="1"/>
  </cols>
  <sheetData>
    <row r="1" spans="1:18">
      <c r="A1" s="1" t="s">
        <v>20</v>
      </c>
      <c r="B1" s="1"/>
      <c r="C1" s="1" t="s">
        <v>176</v>
      </c>
      <c r="D1" s="1"/>
    </row>
    <row r="2" spans="1:18">
      <c r="A2" s="1" t="s">
        <v>0</v>
      </c>
      <c r="B2" s="1"/>
      <c r="C2" s="1" t="s">
        <v>177</v>
      </c>
      <c r="D2" s="1"/>
    </row>
    <row r="3" spans="1:18">
      <c r="A3" s="1" t="s">
        <v>1</v>
      </c>
      <c r="B3" s="1"/>
      <c r="C3" s="1" t="s">
        <v>2</v>
      </c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>
      <c r="A4" s="1" t="s">
        <v>3</v>
      </c>
      <c r="B4" s="1"/>
      <c r="C4" s="1" t="s">
        <v>17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8">
      <c r="A5" s="1" t="s">
        <v>4</v>
      </c>
      <c r="B5" s="1"/>
      <c r="C5" s="1" t="s">
        <v>47</v>
      </c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>
      <c r="A6" s="1" t="s">
        <v>5</v>
      </c>
      <c r="B6" s="1"/>
      <c r="C6" s="1" t="s">
        <v>27</v>
      </c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8">
      <c r="A7" s="3"/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8">
      <c r="A8" s="20" t="s">
        <v>6</v>
      </c>
      <c r="B8" s="20" t="s">
        <v>7</v>
      </c>
      <c r="C8" s="20" t="s">
        <v>8</v>
      </c>
      <c r="D8" s="5"/>
      <c r="E8" s="5"/>
      <c r="F8" s="24" t="s">
        <v>9</v>
      </c>
      <c r="G8" s="24"/>
      <c r="H8" s="21" t="s">
        <v>10</v>
      </c>
      <c r="I8" s="22"/>
      <c r="J8" s="21" t="s">
        <v>11</v>
      </c>
      <c r="K8" s="22"/>
      <c r="L8" s="20" t="s">
        <v>12</v>
      </c>
      <c r="M8" s="23">
        <v>0.3</v>
      </c>
      <c r="N8" s="20" t="s">
        <v>13</v>
      </c>
      <c r="O8" s="23">
        <v>0.4</v>
      </c>
      <c r="P8" s="20" t="s">
        <v>18</v>
      </c>
    </row>
    <row r="9" spans="1:18">
      <c r="A9" s="20"/>
      <c r="B9" s="20"/>
      <c r="C9" s="20"/>
      <c r="D9" s="16" t="s">
        <v>14</v>
      </c>
      <c r="E9" s="16" t="s">
        <v>15</v>
      </c>
      <c r="F9" s="16" t="s">
        <v>16</v>
      </c>
      <c r="G9" s="6">
        <v>0.75</v>
      </c>
      <c r="H9" s="16" t="s">
        <v>21</v>
      </c>
      <c r="I9" s="6">
        <v>0.1</v>
      </c>
      <c r="J9" s="16" t="s">
        <v>22</v>
      </c>
      <c r="K9" s="6">
        <v>0.2</v>
      </c>
      <c r="L9" s="20"/>
      <c r="M9" s="23"/>
      <c r="N9" s="20"/>
      <c r="O9" s="23"/>
      <c r="P9" s="20"/>
      <c r="Q9" s="18" t="s">
        <v>23</v>
      </c>
      <c r="R9" s="19"/>
    </row>
    <row r="10" spans="1:18">
      <c r="A10" s="7">
        <v>1</v>
      </c>
      <c r="B10" s="8">
        <v>1513001</v>
      </c>
      <c r="C10" s="9" t="s">
        <v>178</v>
      </c>
      <c r="D10" s="13" t="str">
        <f t="shared" ref="D10:D32" si="0">IF(E10&gt;=80,"A",IF(E10&gt;=66,"B", IF(E10&gt;=55,"C",IF(E10&gt;=45,"D","K"))))</f>
        <v>B</v>
      </c>
      <c r="E10" s="12">
        <f t="shared" ref="E10:E32" si="1">I10+K10+M10+O10</f>
        <v>72</v>
      </c>
      <c r="F10" s="10">
        <f>Q10+R10</f>
        <v>26</v>
      </c>
      <c r="G10" s="10">
        <f>(F10/26)*100</f>
        <v>100</v>
      </c>
      <c r="H10" s="10">
        <v>70</v>
      </c>
      <c r="I10" s="10">
        <f t="shared" ref="I10:I32" si="2">(H10)*10/100</f>
        <v>7</v>
      </c>
      <c r="J10" s="10">
        <v>80</v>
      </c>
      <c r="K10" s="10">
        <f t="shared" ref="K10:K32" si="3">(J10)*20/100</f>
        <v>16</v>
      </c>
      <c r="L10" s="10">
        <v>70</v>
      </c>
      <c r="M10" s="10">
        <f t="shared" ref="M10:M32" si="4">L10*30/100</f>
        <v>21</v>
      </c>
      <c r="N10" s="10">
        <v>70</v>
      </c>
      <c r="O10" s="10">
        <f t="shared" ref="O10:O32" si="5">N10*40/100</f>
        <v>28</v>
      </c>
      <c r="P10" s="9"/>
      <c r="Q10">
        <v>13</v>
      </c>
      <c r="R10">
        <v>13</v>
      </c>
    </row>
    <row r="11" spans="1:18">
      <c r="A11" s="7">
        <v>2</v>
      </c>
      <c r="B11" s="8">
        <v>1513002</v>
      </c>
      <c r="C11" s="9" t="s">
        <v>179</v>
      </c>
      <c r="D11" s="40" t="str">
        <f t="shared" si="0"/>
        <v>K</v>
      </c>
      <c r="E11" s="39">
        <f t="shared" si="1"/>
        <v>0</v>
      </c>
      <c r="F11" s="37">
        <f>Q11+R11</f>
        <v>0</v>
      </c>
      <c r="G11" s="37">
        <f t="shared" ref="G11:G32" si="6">(F11/26)*100</f>
        <v>0</v>
      </c>
      <c r="H11" s="10"/>
      <c r="I11" s="10">
        <f t="shared" si="2"/>
        <v>0</v>
      </c>
      <c r="J11" s="10"/>
      <c r="K11" s="10">
        <f t="shared" si="3"/>
        <v>0</v>
      </c>
      <c r="L11" s="10"/>
      <c r="M11" s="10">
        <f t="shared" si="4"/>
        <v>0</v>
      </c>
      <c r="N11" s="10"/>
      <c r="O11" s="10">
        <f t="shared" si="5"/>
        <v>0</v>
      </c>
      <c r="P11" s="9"/>
    </row>
    <row r="12" spans="1:18">
      <c r="A12" s="7">
        <v>3</v>
      </c>
      <c r="B12" s="8">
        <v>1513003</v>
      </c>
      <c r="C12" s="9" t="s">
        <v>226</v>
      </c>
      <c r="D12" s="13" t="str">
        <f t="shared" si="0"/>
        <v>D</v>
      </c>
      <c r="E12" s="12">
        <f t="shared" si="1"/>
        <v>48.8</v>
      </c>
      <c r="F12" s="10">
        <f t="shared" ref="F12:F32" si="7">Q12+R12</f>
        <v>26</v>
      </c>
      <c r="G12" s="10">
        <f t="shared" si="6"/>
        <v>100</v>
      </c>
      <c r="H12" s="10">
        <v>70</v>
      </c>
      <c r="I12" s="10">
        <f t="shared" si="2"/>
        <v>7</v>
      </c>
      <c r="J12" s="10">
        <v>30</v>
      </c>
      <c r="K12" s="10">
        <f t="shared" si="3"/>
        <v>6</v>
      </c>
      <c r="L12" s="10">
        <v>66</v>
      </c>
      <c r="M12" s="10">
        <f t="shared" si="4"/>
        <v>19.8</v>
      </c>
      <c r="N12" s="10">
        <v>40</v>
      </c>
      <c r="O12" s="10">
        <f t="shared" si="5"/>
        <v>16</v>
      </c>
      <c r="P12" s="9"/>
      <c r="Q12">
        <v>13</v>
      </c>
      <c r="R12">
        <v>13</v>
      </c>
    </row>
    <row r="13" spans="1:18">
      <c r="A13" s="7">
        <v>4</v>
      </c>
      <c r="B13" s="8">
        <v>1513004</v>
      </c>
      <c r="C13" s="9" t="s">
        <v>180</v>
      </c>
      <c r="D13" s="13" t="str">
        <f t="shared" si="0"/>
        <v>B</v>
      </c>
      <c r="E13" s="12">
        <f t="shared" si="1"/>
        <v>74</v>
      </c>
      <c r="F13" s="10">
        <f t="shared" si="7"/>
        <v>26</v>
      </c>
      <c r="G13" s="10">
        <f t="shared" si="6"/>
        <v>100</v>
      </c>
      <c r="H13" s="10">
        <v>70</v>
      </c>
      <c r="I13" s="10">
        <f t="shared" si="2"/>
        <v>7</v>
      </c>
      <c r="J13" s="10">
        <v>75</v>
      </c>
      <c r="K13" s="10">
        <f t="shared" si="3"/>
        <v>15</v>
      </c>
      <c r="L13" s="10">
        <v>80</v>
      </c>
      <c r="M13" s="10">
        <f t="shared" si="4"/>
        <v>24</v>
      </c>
      <c r="N13" s="10">
        <v>70</v>
      </c>
      <c r="O13" s="10">
        <f t="shared" si="5"/>
        <v>28</v>
      </c>
      <c r="P13" s="9"/>
      <c r="Q13">
        <v>13</v>
      </c>
      <c r="R13">
        <v>13</v>
      </c>
    </row>
    <row r="14" spans="1:18">
      <c r="A14" s="7">
        <v>5</v>
      </c>
      <c r="B14" s="8">
        <v>1513005</v>
      </c>
      <c r="C14" s="9" t="s">
        <v>181</v>
      </c>
      <c r="D14" s="13" t="str">
        <f t="shared" si="0"/>
        <v>B</v>
      </c>
      <c r="E14" s="12">
        <f t="shared" si="1"/>
        <v>78.400000000000006</v>
      </c>
      <c r="F14" s="10">
        <f t="shared" si="7"/>
        <v>26</v>
      </c>
      <c r="G14" s="10">
        <f t="shared" si="6"/>
        <v>100</v>
      </c>
      <c r="H14" s="10">
        <v>70</v>
      </c>
      <c r="I14" s="10">
        <f t="shared" si="2"/>
        <v>7</v>
      </c>
      <c r="J14" s="10">
        <v>80</v>
      </c>
      <c r="K14" s="10">
        <f t="shared" si="3"/>
        <v>16</v>
      </c>
      <c r="L14" s="10">
        <v>78</v>
      </c>
      <c r="M14" s="10">
        <f t="shared" si="4"/>
        <v>23.4</v>
      </c>
      <c r="N14" s="10">
        <v>80</v>
      </c>
      <c r="O14" s="10">
        <f t="shared" si="5"/>
        <v>32</v>
      </c>
      <c r="P14" s="9"/>
      <c r="Q14">
        <v>13</v>
      </c>
      <c r="R14">
        <v>13</v>
      </c>
    </row>
    <row r="15" spans="1:18">
      <c r="A15" s="7">
        <v>6</v>
      </c>
      <c r="B15" s="8">
        <v>1513006</v>
      </c>
      <c r="C15" s="9" t="s">
        <v>182</v>
      </c>
      <c r="D15" s="13" t="str">
        <f t="shared" si="0"/>
        <v>B</v>
      </c>
      <c r="E15" s="12">
        <f t="shared" si="1"/>
        <v>77</v>
      </c>
      <c r="F15" s="10">
        <f t="shared" si="7"/>
        <v>26</v>
      </c>
      <c r="G15" s="10">
        <f t="shared" si="6"/>
        <v>100</v>
      </c>
      <c r="H15" s="10">
        <v>70</v>
      </c>
      <c r="I15" s="10">
        <f t="shared" si="2"/>
        <v>7</v>
      </c>
      <c r="J15" s="10">
        <v>85</v>
      </c>
      <c r="K15" s="10">
        <f t="shared" si="3"/>
        <v>17</v>
      </c>
      <c r="L15" s="10">
        <v>90</v>
      </c>
      <c r="M15" s="10">
        <f t="shared" si="4"/>
        <v>27</v>
      </c>
      <c r="N15" s="10">
        <v>65</v>
      </c>
      <c r="O15" s="10">
        <f t="shared" si="5"/>
        <v>26</v>
      </c>
      <c r="P15" s="9"/>
      <c r="Q15">
        <v>13</v>
      </c>
      <c r="R15">
        <v>13</v>
      </c>
    </row>
    <row r="16" spans="1:18">
      <c r="A16" s="7">
        <v>7</v>
      </c>
      <c r="B16" s="8">
        <v>1513007</v>
      </c>
      <c r="C16" s="9" t="s">
        <v>183</v>
      </c>
      <c r="D16" s="13" t="str">
        <f t="shared" si="0"/>
        <v>B</v>
      </c>
      <c r="E16" s="12">
        <f t="shared" si="1"/>
        <v>77</v>
      </c>
      <c r="F16" s="10">
        <f t="shared" si="7"/>
        <v>26</v>
      </c>
      <c r="G16" s="10">
        <f t="shared" si="6"/>
        <v>100</v>
      </c>
      <c r="H16" s="10">
        <v>70</v>
      </c>
      <c r="I16" s="10">
        <f t="shared" si="2"/>
        <v>7</v>
      </c>
      <c r="J16" s="10">
        <v>90</v>
      </c>
      <c r="K16" s="10">
        <f t="shared" si="3"/>
        <v>18</v>
      </c>
      <c r="L16" s="10">
        <v>80</v>
      </c>
      <c r="M16" s="10">
        <f t="shared" si="4"/>
        <v>24</v>
      </c>
      <c r="N16" s="10">
        <v>70</v>
      </c>
      <c r="O16" s="10">
        <f t="shared" si="5"/>
        <v>28</v>
      </c>
      <c r="P16" s="9"/>
      <c r="Q16">
        <v>13</v>
      </c>
      <c r="R16">
        <v>13</v>
      </c>
    </row>
    <row r="17" spans="1:18">
      <c r="A17" s="7">
        <v>8</v>
      </c>
      <c r="B17" s="8">
        <v>1513008</v>
      </c>
      <c r="C17" s="9" t="s">
        <v>184</v>
      </c>
      <c r="D17" s="13" t="str">
        <f t="shared" si="0"/>
        <v>A</v>
      </c>
      <c r="E17" s="12">
        <f t="shared" si="1"/>
        <v>81</v>
      </c>
      <c r="F17" s="10">
        <f t="shared" si="7"/>
        <v>26</v>
      </c>
      <c r="G17" s="10">
        <f t="shared" si="6"/>
        <v>100</v>
      </c>
      <c r="H17" s="10">
        <v>70</v>
      </c>
      <c r="I17" s="10">
        <f t="shared" si="2"/>
        <v>7</v>
      </c>
      <c r="J17" s="10">
        <v>85</v>
      </c>
      <c r="K17" s="10">
        <f t="shared" si="3"/>
        <v>17</v>
      </c>
      <c r="L17" s="10">
        <v>90</v>
      </c>
      <c r="M17" s="10">
        <f t="shared" si="4"/>
        <v>27</v>
      </c>
      <c r="N17" s="10">
        <v>75</v>
      </c>
      <c r="O17" s="10">
        <f t="shared" si="5"/>
        <v>30</v>
      </c>
      <c r="P17" s="9"/>
      <c r="Q17">
        <v>13</v>
      </c>
      <c r="R17">
        <v>13</v>
      </c>
    </row>
    <row r="18" spans="1:18">
      <c r="A18" s="7">
        <v>9</v>
      </c>
      <c r="B18" s="8">
        <v>1513011</v>
      </c>
      <c r="C18" s="9" t="s">
        <v>185</v>
      </c>
      <c r="D18" s="13" t="str">
        <f t="shared" si="0"/>
        <v>K</v>
      </c>
      <c r="E18" s="12">
        <f t="shared" si="1"/>
        <v>41</v>
      </c>
      <c r="F18" s="10">
        <f t="shared" si="7"/>
        <v>26</v>
      </c>
      <c r="G18" s="10">
        <f t="shared" si="6"/>
        <v>100</v>
      </c>
      <c r="H18" s="10">
        <v>70</v>
      </c>
      <c r="I18" s="10">
        <f t="shared" si="2"/>
        <v>7</v>
      </c>
      <c r="J18" s="10">
        <v>30</v>
      </c>
      <c r="K18" s="10">
        <f t="shared" si="3"/>
        <v>6</v>
      </c>
      <c r="L18" s="10">
        <v>40</v>
      </c>
      <c r="M18" s="10">
        <f t="shared" si="4"/>
        <v>12</v>
      </c>
      <c r="N18" s="10">
        <v>40</v>
      </c>
      <c r="O18" s="10">
        <f t="shared" si="5"/>
        <v>16</v>
      </c>
      <c r="P18" s="9"/>
      <c r="Q18">
        <v>13</v>
      </c>
      <c r="R18">
        <v>13</v>
      </c>
    </row>
    <row r="19" spans="1:18">
      <c r="A19" s="7">
        <v>10</v>
      </c>
      <c r="B19" s="8">
        <v>1513012</v>
      </c>
      <c r="C19" s="9" t="s">
        <v>186</v>
      </c>
      <c r="D19" s="13" t="str">
        <f t="shared" si="0"/>
        <v>D</v>
      </c>
      <c r="E19" s="12">
        <f t="shared" si="1"/>
        <v>51.4</v>
      </c>
      <c r="F19" s="10">
        <f t="shared" si="7"/>
        <v>26</v>
      </c>
      <c r="G19" s="10">
        <f t="shared" si="6"/>
        <v>100</v>
      </c>
      <c r="H19" s="10">
        <v>70</v>
      </c>
      <c r="I19" s="10">
        <f t="shared" si="2"/>
        <v>7</v>
      </c>
      <c r="J19" s="10">
        <v>30</v>
      </c>
      <c r="K19" s="10">
        <f t="shared" si="3"/>
        <v>6</v>
      </c>
      <c r="L19" s="10">
        <v>40</v>
      </c>
      <c r="M19" s="10">
        <f t="shared" si="4"/>
        <v>12</v>
      </c>
      <c r="N19" s="10">
        <v>66</v>
      </c>
      <c r="O19" s="10">
        <f t="shared" si="5"/>
        <v>26.4</v>
      </c>
      <c r="P19" s="9"/>
      <c r="Q19">
        <v>13</v>
      </c>
      <c r="R19">
        <v>13</v>
      </c>
    </row>
    <row r="20" spans="1:18">
      <c r="A20" s="7">
        <v>11</v>
      </c>
      <c r="B20" s="8">
        <v>1513013</v>
      </c>
      <c r="C20" s="9" t="s">
        <v>187</v>
      </c>
      <c r="D20" s="13" t="str">
        <f t="shared" si="0"/>
        <v>B</v>
      </c>
      <c r="E20" s="12">
        <f t="shared" si="1"/>
        <v>72.8</v>
      </c>
      <c r="F20" s="10">
        <f t="shared" si="7"/>
        <v>26</v>
      </c>
      <c r="G20" s="10">
        <f t="shared" si="6"/>
        <v>100</v>
      </c>
      <c r="H20" s="10">
        <v>70</v>
      </c>
      <c r="I20" s="10">
        <f t="shared" si="2"/>
        <v>7</v>
      </c>
      <c r="J20" s="10">
        <v>80</v>
      </c>
      <c r="K20" s="10">
        <f t="shared" si="3"/>
        <v>16</v>
      </c>
      <c r="L20" s="10">
        <v>78</v>
      </c>
      <c r="M20" s="10">
        <f t="shared" si="4"/>
        <v>23.4</v>
      </c>
      <c r="N20" s="10">
        <v>66</v>
      </c>
      <c r="O20" s="10">
        <f t="shared" si="5"/>
        <v>26.4</v>
      </c>
      <c r="P20" s="9"/>
      <c r="Q20">
        <v>13</v>
      </c>
      <c r="R20">
        <v>13</v>
      </c>
    </row>
    <row r="21" spans="1:18">
      <c r="A21" s="7">
        <v>12</v>
      </c>
      <c r="B21" s="8">
        <v>1513016</v>
      </c>
      <c r="C21" s="9" t="s">
        <v>188</v>
      </c>
      <c r="D21" s="40" t="str">
        <f t="shared" si="0"/>
        <v>K</v>
      </c>
      <c r="E21" s="39">
        <f t="shared" si="1"/>
        <v>0</v>
      </c>
      <c r="F21" s="37">
        <f t="shared" si="7"/>
        <v>0</v>
      </c>
      <c r="G21" s="37">
        <f t="shared" si="6"/>
        <v>0</v>
      </c>
      <c r="H21" s="10"/>
      <c r="I21" s="10">
        <f t="shared" si="2"/>
        <v>0</v>
      </c>
      <c r="J21" s="10"/>
      <c r="K21" s="10">
        <f t="shared" si="3"/>
        <v>0</v>
      </c>
      <c r="L21" s="10"/>
      <c r="M21" s="10">
        <f t="shared" si="4"/>
        <v>0</v>
      </c>
      <c r="N21" s="10"/>
      <c r="O21" s="10">
        <f t="shared" si="5"/>
        <v>0</v>
      </c>
      <c r="P21" s="9"/>
      <c r="Q21">
        <v>0</v>
      </c>
      <c r="R21">
        <v>0</v>
      </c>
    </row>
    <row r="22" spans="1:18">
      <c r="A22" s="7">
        <v>13</v>
      </c>
      <c r="B22" s="8">
        <v>1513017</v>
      </c>
      <c r="C22" s="9" t="s">
        <v>189</v>
      </c>
      <c r="D22" s="13" t="str">
        <f t="shared" si="0"/>
        <v>B</v>
      </c>
      <c r="E22" s="12">
        <f t="shared" si="1"/>
        <v>68</v>
      </c>
      <c r="F22" s="10">
        <f t="shared" si="7"/>
        <v>25</v>
      </c>
      <c r="G22" s="10">
        <f t="shared" si="6"/>
        <v>96.15384615384616</v>
      </c>
      <c r="H22" s="10">
        <v>70</v>
      </c>
      <c r="I22" s="10">
        <f t="shared" si="2"/>
        <v>7</v>
      </c>
      <c r="J22" s="10">
        <v>70</v>
      </c>
      <c r="K22" s="10">
        <f t="shared" si="3"/>
        <v>14</v>
      </c>
      <c r="L22" s="10">
        <v>66</v>
      </c>
      <c r="M22" s="10">
        <f t="shared" si="4"/>
        <v>19.8</v>
      </c>
      <c r="N22" s="10">
        <v>68</v>
      </c>
      <c r="O22" s="10">
        <f t="shared" si="5"/>
        <v>27.2</v>
      </c>
      <c r="P22" s="9"/>
      <c r="Q22">
        <v>12</v>
      </c>
      <c r="R22">
        <v>13</v>
      </c>
    </row>
    <row r="23" spans="1:18">
      <c r="A23" s="7">
        <v>14</v>
      </c>
      <c r="B23" s="8">
        <v>1513018</v>
      </c>
      <c r="C23" s="9" t="s">
        <v>190</v>
      </c>
      <c r="D23" s="13" t="str">
        <f t="shared" si="0"/>
        <v>B</v>
      </c>
      <c r="E23" s="12">
        <f t="shared" si="1"/>
        <v>73.8</v>
      </c>
      <c r="F23" s="10">
        <f t="shared" si="7"/>
        <v>26</v>
      </c>
      <c r="G23" s="10">
        <f t="shared" si="6"/>
        <v>100</v>
      </c>
      <c r="H23" s="10">
        <v>70</v>
      </c>
      <c r="I23" s="10">
        <f t="shared" si="2"/>
        <v>7</v>
      </c>
      <c r="J23" s="10">
        <v>85</v>
      </c>
      <c r="K23" s="10">
        <f t="shared" si="3"/>
        <v>17</v>
      </c>
      <c r="L23" s="10">
        <v>78</v>
      </c>
      <c r="M23" s="10">
        <f t="shared" si="4"/>
        <v>23.4</v>
      </c>
      <c r="N23" s="10">
        <v>66</v>
      </c>
      <c r="O23" s="10">
        <f t="shared" si="5"/>
        <v>26.4</v>
      </c>
      <c r="P23" s="9"/>
      <c r="Q23">
        <v>13</v>
      </c>
      <c r="R23">
        <v>13</v>
      </c>
    </row>
    <row r="24" spans="1:18">
      <c r="A24" s="7">
        <v>15</v>
      </c>
      <c r="B24" s="8">
        <v>1513019</v>
      </c>
      <c r="C24" s="9" t="s">
        <v>191</v>
      </c>
      <c r="D24" s="13" t="str">
        <f t="shared" si="0"/>
        <v>K</v>
      </c>
      <c r="E24" s="12">
        <f t="shared" si="1"/>
        <v>40</v>
      </c>
      <c r="F24" s="10">
        <f t="shared" si="7"/>
        <v>23</v>
      </c>
      <c r="G24" s="10">
        <f t="shared" si="6"/>
        <v>88.461538461538453</v>
      </c>
      <c r="H24" s="10"/>
      <c r="I24" s="10">
        <f t="shared" si="2"/>
        <v>0</v>
      </c>
      <c r="J24" s="10">
        <v>60</v>
      </c>
      <c r="K24" s="10">
        <f t="shared" si="3"/>
        <v>12</v>
      </c>
      <c r="L24" s="10">
        <v>40</v>
      </c>
      <c r="M24" s="10">
        <f t="shared" si="4"/>
        <v>12</v>
      </c>
      <c r="N24" s="10">
        <v>40</v>
      </c>
      <c r="O24" s="10">
        <f t="shared" si="5"/>
        <v>16</v>
      </c>
      <c r="P24" s="9"/>
      <c r="Q24">
        <v>11</v>
      </c>
      <c r="R24">
        <v>12</v>
      </c>
    </row>
    <row r="25" spans="1:18">
      <c r="A25" s="7">
        <v>16</v>
      </c>
      <c r="B25" s="8">
        <v>1513021</v>
      </c>
      <c r="C25" s="9" t="s">
        <v>192</v>
      </c>
      <c r="D25" s="13" t="str">
        <f t="shared" si="0"/>
        <v>B</v>
      </c>
      <c r="E25" s="12">
        <f t="shared" si="1"/>
        <v>68.5</v>
      </c>
      <c r="F25" s="10">
        <f t="shared" si="7"/>
        <v>25</v>
      </c>
      <c r="G25" s="10">
        <f t="shared" si="6"/>
        <v>96.15384615384616</v>
      </c>
      <c r="H25" s="10"/>
      <c r="I25" s="10">
        <f t="shared" si="2"/>
        <v>0</v>
      </c>
      <c r="J25" s="10">
        <v>75</v>
      </c>
      <c r="K25" s="10">
        <f t="shared" si="3"/>
        <v>15</v>
      </c>
      <c r="L25" s="10">
        <v>85</v>
      </c>
      <c r="M25" s="10">
        <f t="shared" si="4"/>
        <v>25.5</v>
      </c>
      <c r="N25" s="10">
        <v>70</v>
      </c>
      <c r="O25" s="10">
        <f t="shared" si="5"/>
        <v>28</v>
      </c>
      <c r="P25" s="9"/>
      <c r="Q25">
        <v>12</v>
      </c>
      <c r="R25">
        <v>13</v>
      </c>
    </row>
    <row r="26" spans="1:18">
      <c r="A26" s="7">
        <v>17</v>
      </c>
      <c r="B26" s="8">
        <v>1513022</v>
      </c>
      <c r="C26" s="9" t="s">
        <v>193</v>
      </c>
      <c r="D26" s="13" t="str">
        <f t="shared" si="0"/>
        <v>D</v>
      </c>
      <c r="E26" s="12">
        <f t="shared" si="1"/>
        <v>50.4</v>
      </c>
      <c r="F26" s="10">
        <f t="shared" si="7"/>
        <v>26</v>
      </c>
      <c r="G26" s="10">
        <f t="shared" si="6"/>
        <v>100</v>
      </c>
      <c r="H26" s="10"/>
      <c r="I26" s="10">
        <f t="shared" si="2"/>
        <v>0</v>
      </c>
      <c r="J26" s="10"/>
      <c r="K26" s="10">
        <f t="shared" si="3"/>
        <v>0</v>
      </c>
      <c r="L26" s="10">
        <v>80</v>
      </c>
      <c r="M26" s="10">
        <f t="shared" si="4"/>
        <v>24</v>
      </c>
      <c r="N26" s="10">
        <v>66</v>
      </c>
      <c r="O26" s="10">
        <f t="shared" si="5"/>
        <v>26.4</v>
      </c>
      <c r="P26" s="9"/>
      <c r="Q26">
        <v>13</v>
      </c>
      <c r="R26">
        <v>13</v>
      </c>
    </row>
    <row r="27" spans="1:18">
      <c r="A27" s="7">
        <v>18</v>
      </c>
      <c r="B27" s="8">
        <v>1513023</v>
      </c>
      <c r="C27" s="9" t="s">
        <v>194</v>
      </c>
      <c r="D27" s="13" t="str">
        <f t="shared" si="0"/>
        <v>B</v>
      </c>
      <c r="E27" s="12">
        <f t="shared" si="1"/>
        <v>70.8</v>
      </c>
      <c r="F27" s="10">
        <f t="shared" si="7"/>
        <v>26</v>
      </c>
      <c r="G27" s="10">
        <f t="shared" si="6"/>
        <v>100</v>
      </c>
      <c r="H27" s="10">
        <v>70</v>
      </c>
      <c r="I27" s="10">
        <f t="shared" si="2"/>
        <v>7</v>
      </c>
      <c r="J27" s="10">
        <v>70</v>
      </c>
      <c r="K27" s="10">
        <f t="shared" si="3"/>
        <v>14</v>
      </c>
      <c r="L27" s="10">
        <v>66</v>
      </c>
      <c r="M27" s="10">
        <f t="shared" si="4"/>
        <v>19.8</v>
      </c>
      <c r="N27" s="10">
        <v>75</v>
      </c>
      <c r="O27" s="10">
        <f t="shared" si="5"/>
        <v>30</v>
      </c>
      <c r="P27" s="9"/>
      <c r="Q27">
        <v>13</v>
      </c>
      <c r="R27">
        <v>13</v>
      </c>
    </row>
    <row r="28" spans="1:18">
      <c r="A28" s="7">
        <v>19</v>
      </c>
      <c r="B28" s="8">
        <v>1513024</v>
      </c>
      <c r="C28" s="9" t="s">
        <v>195</v>
      </c>
      <c r="D28" s="13" t="str">
        <f t="shared" si="0"/>
        <v>A</v>
      </c>
      <c r="E28" s="12">
        <f t="shared" si="1"/>
        <v>82.4</v>
      </c>
      <c r="F28" s="10">
        <f t="shared" si="7"/>
        <v>26</v>
      </c>
      <c r="G28" s="10">
        <f t="shared" si="6"/>
        <v>100</v>
      </c>
      <c r="H28" s="10">
        <v>70</v>
      </c>
      <c r="I28" s="10">
        <f t="shared" si="2"/>
        <v>7</v>
      </c>
      <c r="J28" s="10">
        <v>90</v>
      </c>
      <c r="K28" s="10">
        <f t="shared" si="3"/>
        <v>18</v>
      </c>
      <c r="L28" s="10">
        <v>78</v>
      </c>
      <c r="M28" s="10">
        <f t="shared" si="4"/>
        <v>23.4</v>
      </c>
      <c r="N28" s="10">
        <v>85</v>
      </c>
      <c r="O28" s="10">
        <f t="shared" si="5"/>
        <v>34</v>
      </c>
      <c r="P28" s="9"/>
      <c r="Q28">
        <v>13</v>
      </c>
      <c r="R28">
        <v>13</v>
      </c>
    </row>
    <row r="29" spans="1:18">
      <c r="A29" s="7">
        <v>20</v>
      </c>
      <c r="B29" s="8">
        <v>1513026</v>
      </c>
      <c r="C29" s="9" t="s">
        <v>196</v>
      </c>
      <c r="D29" s="13" t="str">
        <f t="shared" si="0"/>
        <v>B</v>
      </c>
      <c r="E29" s="12">
        <f t="shared" si="1"/>
        <v>73.400000000000006</v>
      </c>
      <c r="F29" s="10">
        <f t="shared" si="7"/>
        <v>26</v>
      </c>
      <c r="G29" s="10">
        <f t="shared" si="6"/>
        <v>100</v>
      </c>
      <c r="H29" s="10">
        <v>70</v>
      </c>
      <c r="I29" s="10">
        <f t="shared" si="2"/>
        <v>7</v>
      </c>
      <c r="J29" s="10">
        <v>80</v>
      </c>
      <c r="K29" s="10">
        <f t="shared" si="3"/>
        <v>16</v>
      </c>
      <c r="L29" s="10">
        <v>80</v>
      </c>
      <c r="M29" s="10">
        <f t="shared" si="4"/>
        <v>24</v>
      </c>
      <c r="N29" s="10">
        <v>66</v>
      </c>
      <c r="O29" s="10">
        <f t="shared" si="5"/>
        <v>26.4</v>
      </c>
      <c r="P29" s="9"/>
      <c r="Q29">
        <v>13</v>
      </c>
      <c r="R29">
        <v>13</v>
      </c>
    </row>
    <row r="30" spans="1:18">
      <c r="A30" s="7">
        <v>21</v>
      </c>
      <c r="B30" s="8">
        <v>1513028</v>
      </c>
      <c r="C30" s="9" t="s">
        <v>197</v>
      </c>
      <c r="D30" s="13" t="str">
        <f t="shared" si="0"/>
        <v>B</v>
      </c>
      <c r="E30" s="12">
        <f t="shared" si="1"/>
        <v>74.400000000000006</v>
      </c>
      <c r="F30" s="10">
        <f t="shared" si="7"/>
        <v>26</v>
      </c>
      <c r="G30" s="10">
        <f t="shared" si="6"/>
        <v>100</v>
      </c>
      <c r="H30" s="10">
        <v>70</v>
      </c>
      <c r="I30" s="10">
        <f t="shared" si="2"/>
        <v>7</v>
      </c>
      <c r="J30" s="10">
        <v>80</v>
      </c>
      <c r="K30" s="10">
        <f t="shared" si="3"/>
        <v>16</v>
      </c>
      <c r="L30" s="10">
        <v>78</v>
      </c>
      <c r="M30" s="10">
        <f t="shared" si="4"/>
        <v>23.4</v>
      </c>
      <c r="N30" s="10">
        <v>70</v>
      </c>
      <c r="O30" s="10">
        <f t="shared" si="5"/>
        <v>28</v>
      </c>
      <c r="P30" s="9"/>
      <c r="Q30">
        <v>13</v>
      </c>
      <c r="R30">
        <v>13</v>
      </c>
    </row>
    <row r="31" spans="1:18">
      <c r="A31" s="7">
        <v>22</v>
      </c>
      <c r="B31" s="8">
        <v>1513029</v>
      </c>
      <c r="C31" s="9" t="s">
        <v>198</v>
      </c>
      <c r="D31" s="13" t="str">
        <f t="shared" si="0"/>
        <v>A</v>
      </c>
      <c r="E31" s="12">
        <f t="shared" si="1"/>
        <v>83.4</v>
      </c>
      <c r="F31" s="10">
        <f t="shared" si="7"/>
        <v>26</v>
      </c>
      <c r="G31" s="10">
        <f t="shared" si="6"/>
        <v>100</v>
      </c>
      <c r="H31" s="10">
        <v>70</v>
      </c>
      <c r="I31" s="10">
        <f t="shared" si="2"/>
        <v>7</v>
      </c>
      <c r="J31" s="10">
        <v>85</v>
      </c>
      <c r="K31" s="10">
        <f t="shared" si="3"/>
        <v>17</v>
      </c>
      <c r="L31" s="10">
        <v>78</v>
      </c>
      <c r="M31" s="10">
        <f t="shared" si="4"/>
        <v>23.4</v>
      </c>
      <c r="N31" s="10">
        <v>90</v>
      </c>
      <c r="O31" s="10">
        <f t="shared" si="5"/>
        <v>36</v>
      </c>
      <c r="P31" s="9"/>
      <c r="Q31">
        <v>13</v>
      </c>
      <c r="R31">
        <v>13</v>
      </c>
    </row>
    <row r="32" spans="1:18">
      <c r="A32" s="7">
        <v>23</v>
      </c>
      <c r="B32" s="8">
        <v>1513030</v>
      </c>
      <c r="C32" s="9" t="s">
        <v>199</v>
      </c>
      <c r="D32" s="13" t="str">
        <f t="shared" si="0"/>
        <v>A</v>
      </c>
      <c r="E32" s="12">
        <f t="shared" si="1"/>
        <v>80.400000000000006</v>
      </c>
      <c r="F32" s="10">
        <f t="shared" si="7"/>
        <v>26</v>
      </c>
      <c r="G32" s="10">
        <f t="shared" si="6"/>
        <v>100</v>
      </c>
      <c r="H32" s="10">
        <v>70</v>
      </c>
      <c r="I32" s="10">
        <f t="shared" si="2"/>
        <v>7</v>
      </c>
      <c r="J32" s="10">
        <v>90</v>
      </c>
      <c r="K32" s="10">
        <f t="shared" si="3"/>
        <v>18</v>
      </c>
      <c r="L32" s="10">
        <v>78</v>
      </c>
      <c r="M32" s="10">
        <f t="shared" si="4"/>
        <v>23.4</v>
      </c>
      <c r="N32" s="10">
        <v>80</v>
      </c>
      <c r="O32" s="10">
        <f t="shared" si="5"/>
        <v>32</v>
      </c>
      <c r="P32" s="9"/>
      <c r="Q32">
        <v>13</v>
      </c>
      <c r="R32">
        <v>13</v>
      </c>
    </row>
    <row r="36" spans="1:18">
      <c r="A36" s="1" t="s">
        <v>20</v>
      </c>
      <c r="B36" s="1"/>
      <c r="C36" s="1" t="s">
        <v>176</v>
      </c>
      <c r="D36" s="1"/>
    </row>
    <row r="37" spans="1:18">
      <c r="A37" s="1" t="s">
        <v>0</v>
      </c>
      <c r="B37" s="1"/>
      <c r="C37" s="1" t="s">
        <v>177</v>
      </c>
      <c r="D37" s="1"/>
    </row>
    <row r="38" spans="1:18">
      <c r="A38" s="1" t="s">
        <v>1</v>
      </c>
      <c r="B38" s="1"/>
      <c r="C38" s="1" t="s">
        <v>2</v>
      </c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8">
      <c r="A39" s="1" t="s">
        <v>3</v>
      </c>
      <c r="B39" s="1"/>
      <c r="C39" s="1" t="s">
        <v>17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8">
      <c r="A40" s="1" t="s">
        <v>4</v>
      </c>
      <c r="B40" s="1"/>
      <c r="C40" s="1" t="s">
        <v>72</v>
      </c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8">
      <c r="A41" s="1" t="s">
        <v>5</v>
      </c>
      <c r="B41" s="1"/>
      <c r="C41" s="1" t="s">
        <v>27</v>
      </c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8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8">
      <c r="A43" s="20" t="s">
        <v>6</v>
      </c>
      <c r="B43" s="20" t="s">
        <v>7</v>
      </c>
      <c r="C43" s="20" t="s">
        <v>8</v>
      </c>
      <c r="D43" s="5"/>
      <c r="E43" s="5"/>
      <c r="F43" s="24" t="s">
        <v>9</v>
      </c>
      <c r="G43" s="24"/>
      <c r="H43" s="21" t="s">
        <v>10</v>
      </c>
      <c r="I43" s="22"/>
      <c r="J43" s="21" t="s">
        <v>11</v>
      </c>
      <c r="K43" s="22"/>
      <c r="L43" s="20" t="s">
        <v>12</v>
      </c>
      <c r="M43" s="23">
        <v>0.3</v>
      </c>
      <c r="N43" s="20" t="s">
        <v>13</v>
      </c>
      <c r="O43" s="23">
        <v>0.4</v>
      </c>
      <c r="P43" s="20" t="s">
        <v>18</v>
      </c>
    </row>
    <row r="44" spans="1:18">
      <c r="A44" s="20"/>
      <c r="B44" s="20"/>
      <c r="C44" s="20"/>
      <c r="D44" s="16" t="s">
        <v>14</v>
      </c>
      <c r="E44" s="16" t="s">
        <v>15</v>
      </c>
      <c r="F44" s="16" t="s">
        <v>16</v>
      </c>
      <c r="G44" s="6">
        <v>0.75</v>
      </c>
      <c r="H44" s="16" t="s">
        <v>21</v>
      </c>
      <c r="I44" s="6">
        <v>0.1</v>
      </c>
      <c r="J44" s="16" t="s">
        <v>22</v>
      </c>
      <c r="K44" s="6">
        <v>0.2</v>
      </c>
      <c r="L44" s="20"/>
      <c r="M44" s="23"/>
      <c r="N44" s="20"/>
      <c r="O44" s="23"/>
      <c r="P44" s="20"/>
      <c r="Q44" s="18" t="s">
        <v>23</v>
      </c>
      <c r="R44" s="19"/>
    </row>
    <row r="45" spans="1:18">
      <c r="A45" s="7">
        <v>1</v>
      </c>
      <c r="B45" s="8">
        <v>1513033</v>
      </c>
      <c r="C45" s="9" t="s">
        <v>200</v>
      </c>
      <c r="D45" s="13" t="str">
        <f t="shared" ref="D45:D48" si="8">IF(E45&gt;=80,"A",IF(E45&gt;=66,"B", IF(E45&gt;=55,"C",IF(E45&gt;=45,"D","K"))))</f>
        <v>A</v>
      </c>
      <c r="E45" s="12">
        <f t="shared" ref="E45:E48" si="9">I45+K45+M45+O45</f>
        <v>81.400000000000006</v>
      </c>
      <c r="F45" s="10">
        <f>Q45+R45</f>
        <v>28</v>
      </c>
      <c r="G45" s="10">
        <f>(F45/28)*100</f>
        <v>100</v>
      </c>
      <c r="H45" s="10">
        <v>80</v>
      </c>
      <c r="I45" s="10">
        <f t="shared" ref="I45:I48" si="10">(H45)*10/100</f>
        <v>8</v>
      </c>
      <c r="J45" s="10">
        <v>80</v>
      </c>
      <c r="K45" s="10">
        <f t="shared" ref="K45:K48" si="11">(J45)*20/100</f>
        <v>16</v>
      </c>
      <c r="L45" s="10">
        <v>78</v>
      </c>
      <c r="M45" s="10">
        <f t="shared" ref="M45:M48" si="12">L45*30/100</f>
        <v>23.4</v>
      </c>
      <c r="N45" s="10">
        <v>85</v>
      </c>
      <c r="O45" s="10">
        <f t="shared" ref="O45:O48" si="13">N45*40/100</f>
        <v>34</v>
      </c>
      <c r="P45" s="9"/>
      <c r="Q45">
        <v>14</v>
      </c>
      <c r="R45">
        <v>14</v>
      </c>
    </row>
    <row r="46" spans="1:18">
      <c r="A46" s="7">
        <v>2</v>
      </c>
      <c r="B46" s="8">
        <v>1513034</v>
      </c>
      <c r="C46" s="9" t="s">
        <v>201</v>
      </c>
      <c r="D46" s="13" t="str">
        <f t="shared" si="8"/>
        <v>B</v>
      </c>
      <c r="E46" s="12">
        <f t="shared" si="9"/>
        <v>76.5</v>
      </c>
      <c r="F46" s="10">
        <f>Q46+R46</f>
        <v>26</v>
      </c>
      <c r="G46" s="10">
        <f t="shared" ref="G46:G69" si="14">(F46/28)*100</f>
        <v>92.857142857142861</v>
      </c>
      <c r="H46" s="10">
        <v>80</v>
      </c>
      <c r="I46" s="10">
        <f t="shared" si="10"/>
        <v>8</v>
      </c>
      <c r="J46" s="10">
        <v>80</v>
      </c>
      <c r="K46" s="10">
        <f t="shared" si="11"/>
        <v>16</v>
      </c>
      <c r="L46" s="10">
        <v>75</v>
      </c>
      <c r="M46" s="10">
        <f t="shared" si="12"/>
        <v>22.5</v>
      </c>
      <c r="N46" s="10">
        <v>75</v>
      </c>
      <c r="O46" s="10">
        <f t="shared" si="13"/>
        <v>30</v>
      </c>
      <c r="P46" s="9"/>
      <c r="Q46">
        <v>13</v>
      </c>
      <c r="R46">
        <v>13</v>
      </c>
    </row>
    <row r="47" spans="1:18">
      <c r="A47" s="7">
        <v>3</v>
      </c>
      <c r="B47" s="8">
        <v>1513035</v>
      </c>
      <c r="C47" s="9" t="s">
        <v>202</v>
      </c>
      <c r="D47" s="13" t="str">
        <f t="shared" si="8"/>
        <v>A</v>
      </c>
      <c r="E47" s="12">
        <f t="shared" si="9"/>
        <v>82</v>
      </c>
      <c r="F47" s="10">
        <f t="shared" ref="F47:F48" si="15">Q47+R47</f>
        <v>27</v>
      </c>
      <c r="G47" s="10">
        <f t="shared" si="14"/>
        <v>96.428571428571431</v>
      </c>
      <c r="H47" s="10">
        <v>80</v>
      </c>
      <c r="I47" s="10">
        <f t="shared" si="10"/>
        <v>8</v>
      </c>
      <c r="J47" s="10">
        <v>80</v>
      </c>
      <c r="K47" s="10">
        <f t="shared" si="11"/>
        <v>16</v>
      </c>
      <c r="L47" s="10">
        <v>80</v>
      </c>
      <c r="M47" s="10">
        <f t="shared" si="12"/>
        <v>24</v>
      </c>
      <c r="N47" s="10">
        <v>85</v>
      </c>
      <c r="O47" s="10">
        <f t="shared" si="13"/>
        <v>34</v>
      </c>
      <c r="P47" s="9"/>
      <c r="Q47">
        <v>13</v>
      </c>
      <c r="R47">
        <v>14</v>
      </c>
    </row>
    <row r="48" spans="1:18">
      <c r="A48" s="7">
        <v>4</v>
      </c>
      <c r="B48" s="8">
        <v>1513036</v>
      </c>
      <c r="C48" s="9" t="s">
        <v>203</v>
      </c>
      <c r="D48" s="13" t="str">
        <f t="shared" si="8"/>
        <v>B</v>
      </c>
      <c r="E48" s="12">
        <f t="shared" si="9"/>
        <v>78</v>
      </c>
      <c r="F48" s="10">
        <f t="shared" si="15"/>
        <v>27</v>
      </c>
      <c r="G48" s="10">
        <f t="shared" si="14"/>
        <v>96.428571428571431</v>
      </c>
      <c r="H48" s="10">
        <v>70</v>
      </c>
      <c r="I48" s="10">
        <f t="shared" si="10"/>
        <v>7</v>
      </c>
      <c r="J48" s="10">
        <v>75</v>
      </c>
      <c r="K48" s="10">
        <f t="shared" si="11"/>
        <v>15</v>
      </c>
      <c r="L48" s="10">
        <v>80</v>
      </c>
      <c r="M48" s="10">
        <f t="shared" si="12"/>
        <v>24</v>
      </c>
      <c r="N48" s="10">
        <v>80</v>
      </c>
      <c r="O48" s="10">
        <f t="shared" si="13"/>
        <v>32</v>
      </c>
      <c r="P48" s="9"/>
      <c r="Q48">
        <v>13</v>
      </c>
      <c r="R48">
        <v>14</v>
      </c>
    </row>
    <row r="49" spans="1:18">
      <c r="A49" s="7">
        <v>5</v>
      </c>
      <c r="B49" s="8">
        <v>1513037</v>
      </c>
      <c r="C49" s="9" t="s">
        <v>204</v>
      </c>
      <c r="D49" s="13" t="str">
        <f t="shared" ref="D49:D69" si="16">IF(E49&gt;=80,"A",IF(E49&gt;=66,"B", IF(E49&gt;=55,"C",IF(E49&gt;=45,"D","K"))))</f>
        <v>B</v>
      </c>
      <c r="E49" s="12">
        <f t="shared" ref="E49:E69" si="17">I49+K49+M49+O49</f>
        <v>74.7</v>
      </c>
      <c r="F49" s="10">
        <f t="shared" ref="F49:F69" si="18">Q49+R49</f>
        <v>27</v>
      </c>
      <c r="G49" s="10">
        <f t="shared" si="14"/>
        <v>96.428571428571431</v>
      </c>
      <c r="H49" s="10">
        <v>70</v>
      </c>
      <c r="I49" s="10">
        <f t="shared" ref="I49:I69" si="19">(H49)*10/100</f>
        <v>7</v>
      </c>
      <c r="J49" s="10">
        <v>70</v>
      </c>
      <c r="K49" s="10">
        <f t="shared" ref="K49:K69" si="20">(J49)*20/100</f>
        <v>14</v>
      </c>
      <c r="L49" s="10">
        <v>75</v>
      </c>
      <c r="M49" s="10">
        <f t="shared" ref="M49:M69" si="21">L49*30/100</f>
        <v>22.5</v>
      </c>
      <c r="N49" s="10">
        <v>78</v>
      </c>
      <c r="O49" s="10">
        <f t="shared" ref="O49:O69" si="22">N49*40/100</f>
        <v>31.2</v>
      </c>
      <c r="P49" s="9"/>
      <c r="Q49">
        <v>13</v>
      </c>
      <c r="R49">
        <v>14</v>
      </c>
    </row>
    <row r="50" spans="1:18">
      <c r="A50" s="7">
        <v>6</v>
      </c>
      <c r="B50" s="8">
        <v>1513038</v>
      </c>
      <c r="C50" s="9" t="s">
        <v>205</v>
      </c>
      <c r="D50" s="13" t="str">
        <f t="shared" si="16"/>
        <v>B</v>
      </c>
      <c r="E50" s="12">
        <f t="shared" si="17"/>
        <v>73.599999999999994</v>
      </c>
      <c r="F50" s="10">
        <f t="shared" si="18"/>
        <v>27</v>
      </c>
      <c r="G50" s="10">
        <f t="shared" si="14"/>
        <v>96.428571428571431</v>
      </c>
      <c r="H50" s="10">
        <v>60</v>
      </c>
      <c r="I50" s="10">
        <f t="shared" si="19"/>
        <v>6</v>
      </c>
      <c r="J50" s="10">
        <v>78</v>
      </c>
      <c r="K50" s="10">
        <f t="shared" si="20"/>
        <v>15.6</v>
      </c>
      <c r="L50" s="10">
        <v>80</v>
      </c>
      <c r="M50" s="10">
        <f t="shared" si="21"/>
        <v>24</v>
      </c>
      <c r="N50" s="10">
        <v>70</v>
      </c>
      <c r="O50" s="10">
        <f t="shared" si="22"/>
        <v>28</v>
      </c>
      <c r="P50" s="9"/>
      <c r="Q50">
        <v>13</v>
      </c>
      <c r="R50">
        <v>14</v>
      </c>
    </row>
    <row r="51" spans="1:18">
      <c r="A51" s="7">
        <v>7</v>
      </c>
      <c r="B51" s="8">
        <v>1513039</v>
      </c>
      <c r="C51" s="9" t="s">
        <v>206</v>
      </c>
      <c r="D51" s="13" t="str">
        <f t="shared" si="16"/>
        <v>A</v>
      </c>
      <c r="E51" s="12">
        <f t="shared" si="17"/>
        <v>81</v>
      </c>
      <c r="F51" s="10">
        <f t="shared" si="18"/>
        <v>27</v>
      </c>
      <c r="G51" s="10">
        <f t="shared" si="14"/>
        <v>96.428571428571431</v>
      </c>
      <c r="H51" s="10">
        <v>70</v>
      </c>
      <c r="I51" s="10">
        <f t="shared" si="19"/>
        <v>7</v>
      </c>
      <c r="J51" s="10">
        <v>80</v>
      </c>
      <c r="K51" s="10">
        <f t="shared" si="20"/>
        <v>16</v>
      </c>
      <c r="L51" s="10">
        <v>80</v>
      </c>
      <c r="M51" s="10">
        <f t="shared" si="21"/>
        <v>24</v>
      </c>
      <c r="N51" s="10">
        <v>85</v>
      </c>
      <c r="O51" s="10">
        <f t="shared" si="22"/>
        <v>34</v>
      </c>
      <c r="P51" s="9"/>
      <c r="Q51">
        <v>14</v>
      </c>
      <c r="R51">
        <v>13</v>
      </c>
    </row>
    <row r="52" spans="1:18">
      <c r="A52" s="7">
        <v>8</v>
      </c>
      <c r="B52" s="8">
        <v>1513040</v>
      </c>
      <c r="C52" s="9" t="s">
        <v>207</v>
      </c>
      <c r="D52" s="13" t="str">
        <f t="shared" si="16"/>
        <v>C</v>
      </c>
      <c r="E52" s="12">
        <f t="shared" si="17"/>
        <v>59.5</v>
      </c>
      <c r="F52" s="10">
        <f t="shared" si="18"/>
        <v>26</v>
      </c>
      <c r="G52" s="10">
        <f t="shared" si="14"/>
        <v>92.857142857142861</v>
      </c>
      <c r="H52" s="10">
        <v>70</v>
      </c>
      <c r="I52" s="10">
        <f t="shared" si="19"/>
        <v>7</v>
      </c>
      <c r="J52" s="10">
        <v>70</v>
      </c>
      <c r="K52" s="10">
        <f t="shared" si="20"/>
        <v>14</v>
      </c>
      <c r="L52" s="10">
        <v>75</v>
      </c>
      <c r="M52" s="10">
        <f t="shared" si="21"/>
        <v>22.5</v>
      </c>
      <c r="N52" s="10">
        <v>40</v>
      </c>
      <c r="O52" s="10">
        <f t="shared" si="22"/>
        <v>16</v>
      </c>
      <c r="P52" s="9"/>
      <c r="Q52">
        <v>14</v>
      </c>
      <c r="R52">
        <v>12</v>
      </c>
    </row>
    <row r="53" spans="1:18">
      <c r="A53" s="7">
        <v>9</v>
      </c>
      <c r="B53" s="8">
        <v>1513041</v>
      </c>
      <c r="C53" s="9" t="s">
        <v>208</v>
      </c>
      <c r="D53" s="13" t="str">
        <f t="shared" si="16"/>
        <v>D</v>
      </c>
      <c r="E53" s="12">
        <f t="shared" si="17"/>
        <v>49</v>
      </c>
      <c r="F53" s="10">
        <f t="shared" si="18"/>
        <v>26</v>
      </c>
      <c r="G53" s="10">
        <f t="shared" si="14"/>
        <v>92.857142857142861</v>
      </c>
      <c r="H53" s="10"/>
      <c r="I53" s="10">
        <f t="shared" si="19"/>
        <v>0</v>
      </c>
      <c r="J53" s="10"/>
      <c r="K53" s="10">
        <f t="shared" si="20"/>
        <v>0</v>
      </c>
      <c r="L53" s="10">
        <v>70</v>
      </c>
      <c r="M53" s="10">
        <f t="shared" si="21"/>
        <v>21</v>
      </c>
      <c r="N53" s="10">
        <v>70</v>
      </c>
      <c r="O53" s="10">
        <f t="shared" si="22"/>
        <v>28</v>
      </c>
      <c r="P53" s="9"/>
      <c r="Q53">
        <v>14</v>
      </c>
      <c r="R53">
        <v>12</v>
      </c>
    </row>
    <row r="54" spans="1:18">
      <c r="A54" s="7">
        <v>10</v>
      </c>
      <c r="B54" s="8">
        <v>1513042</v>
      </c>
      <c r="C54" s="9" t="s">
        <v>209</v>
      </c>
      <c r="D54" s="13" t="str">
        <f t="shared" si="16"/>
        <v>B</v>
      </c>
      <c r="E54" s="12">
        <f t="shared" si="17"/>
        <v>71.5</v>
      </c>
      <c r="F54" s="10">
        <f t="shared" si="18"/>
        <v>28</v>
      </c>
      <c r="G54" s="10">
        <f t="shared" si="14"/>
        <v>100</v>
      </c>
      <c r="H54" s="10">
        <v>70</v>
      </c>
      <c r="I54" s="10">
        <f t="shared" si="19"/>
        <v>7</v>
      </c>
      <c r="J54" s="10">
        <v>70</v>
      </c>
      <c r="K54" s="10">
        <f t="shared" si="20"/>
        <v>14</v>
      </c>
      <c r="L54" s="10">
        <v>75</v>
      </c>
      <c r="M54" s="10">
        <f t="shared" si="21"/>
        <v>22.5</v>
      </c>
      <c r="N54" s="10">
        <v>70</v>
      </c>
      <c r="O54" s="10">
        <f t="shared" si="22"/>
        <v>28</v>
      </c>
      <c r="P54" s="9"/>
      <c r="Q54">
        <v>14</v>
      </c>
      <c r="R54">
        <v>14</v>
      </c>
    </row>
    <row r="55" spans="1:18">
      <c r="A55" s="7">
        <v>11</v>
      </c>
      <c r="B55" s="8">
        <v>1513043</v>
      </c>
      <c r="C55" s="9" t="s">
        <v>210</v>
      </c>
      <c r="D55" s="13" t="str">
        <f t="shared" si="16"/>
        <v>B</v>
      </c>
      <c r="E55" s="12">
        <f t="shared" si="17"/>
        <v>70</v>
      </c>
      <c r="F55" s="10">
        <f t="shared" si="18"/>
        <v>26</v>
      </c>
      <c r="G55" s="10">
        <f t="shared" si="14"/>
        <v>92.857142857142861</v>
      </c>
      <c r="H55" s="10">
        <v>70</v>
      </c>
      <c r="I55" s="10">
        <f t="shared" si="19"/>
        <v>7</v>
      </c>
      <c r="J55" s="10">
        <v>85</v>
      </c>
      <c r="K55" s="10">
        <f t="shared" si="20"/>
        <v>17</v>
      </c>
      <c r="L55" s="10">
        <v>100</v>
      </c>
      <c r="M55" s="10">
        <f t="shared" si="21"/>
        <v>30</v>
      </c>
      <c r="N55" s="10">
        <v>40</v>
      </c>
      <c r="O55" s="10">
        <f t="shared" si="22"/>
        <v>16</v>
      </c>
      <c r="P55" s="9"/>
      <c r="Q55">
        <v>14</v>
      </c>
      <c r="R55">
        <v>12</v>
      </c>
    </row>
    <row r="56" spans="1:18">
      <c r="A56" s="7">
        <v>12</v>
      </c>
      <c r="B56" s="8">
        <v>1513044</v>
      </c>
      <c r="C56" s="9" t="s">
        <v>224</v>
      </c>
      <c r="D56" s="13" t="str">
        <f t="shared" si="16"/>
        <v>C</v>
      </c>
      <c r="E56" s="12">
        <f t="shared" si="17"/>
        <v>61</v>
      </c>
      <c r="F56" s="10">
        <f t="shared" si="18"/>
        <v>28</v>
      </c>
      <c r="G56" s="10">
        <f t="shared" si="14"/>
        <v>100</v>
      </c>
      <c r="H56" s="10">
        <v>80</v>
      </c>
      <c r="I56" s="10">
        <f t="shared" si="19"/>
        <v>8</v>
      </c>
      <c r="J56" s="10">
        <v>80</v>
      </c>
      <c r="K56" s="10">
        <f t="shared" si="20"/>
        <v>16</v>
      </c>
      <c r="L56" s="10">
        <v>70</v>
      </c>
      <c r="M56" s="10">
        <f t="shared" si="21"/>
        <v>21</v>
      </c>
      <c r="N56" s="10">
        <v>40</v>
      </c>
      <c r="O56" s="10">
        <f t="shared" si="22"/>
        <v>16</v>
      </c>
      <c r="P56" s="9"/>
      <c r="Q56">
        <v>14</v>
      </c>
      <c r="R56">
        <v>14</v>
      </c>
    </row>
    <row r="57" spans="1:18">
      <c r="A57" s="7">
        <v>13</v>
      </c>
      <c r="B57" s="8">
        <v>1513045</v>
      </c>
      <c r="C57" s="9" t="s">
        <v>211</v>
      </c>
      <c r="D57" s="13" t="str">
        <f t="shared" si="16"/>
        <v>A</v>
      </c>
      <c r="E57" s="12">
        <f t="shared" si="17"/>
        <v>80</v>
      </c>
      <c r="F57" s="10">
        <f t="shared" si="18"/>
        <v>28</v>
      </c>
      <c r="G57" s="10">
        <f t="shared" si="14"/>
        <v>100</v>
      </c>
      <c r="H57" s="10">
        <v>80</v>
      </c>
      <c r="I57" s="10">
        <f t="shared" si="19"/>
        <v>8</v>
      </c>
      <c r="J57" s="10">
        <v>80</v>
      </c>
      <c r="K57" s="10">
        <f t="shared" si="20"/>
        <v>16</v>
      </c>
      <c r="L57" s="10">
        <v>80</v>
      </c>
      <c r="M57" s="10">
        <f t="shared" si="21"/>
        <v>24</v>
      </c>
      <c r="N57" s="10">
        <v>80</v>
      </c>
      <c r="O57" s="10">
        <f t="shared" si="22"/>
        <v>32</v>
      </c>
      <c r="P57" s="9"/>
      <c r="Q57">
        <v>14</v>
      </c>
      <c r="R57">
        <v>14</v>
      </c>
    </row>
    <row r="58" spans="1:18">
      <c r="A58" s="7">
        <v>14</v>
      </c>
      <c r="B58" s="8">
        <v>1513046</v>
      </c>
      <c r="C58" s="9" t="s">
        <v>212</v>
      </c>
      <c r="D58" s="13" t="str">
        <f t="shared" si="16"/>
        <v>C</v>
      </c>
      <c r="E58" s="12">
        <f t="shared" si="17"/>
        <v>59.5</v>
      </c>
      <c r="F58" s="10">
        <f t="shared" si="18"/>
        <v>25</v>
      </c>
      <c r="G58" s="10">
        <f t="shared" si="14"/>
        <v>89.285714285714292</v>
      </c>
      <c r="H58" s="10">
        <v>70</v>
      </c>
      <c r="I58" s="10">
        <f t="shared" si="19"/>
        <v>7</v>
      </c>
      <c r="J58" s="10">
        <v>70</v>
      </c>
      <c r="K58" s="10">
        <f t="shared" si="20"/>
        <v>14</v>
      </c>
      <c r="L58" s="10">
        <v>75</v>
      </c>
      <c r="M58" s="10">
        <f t="shared" si="21"/>
        <v>22.5</v>
      </c>
      <c r="N58" s="10">
        <v>40</v>
      </c>
      <c r="O58" s="10">
        <f t="shared" si="22"/>
        <v>16</v>
      </c>
      <c r="P58" s="9"/>
      <c r="Q58">
        <v>12</v>
      </c>
      <c r="R58">
        <v>13</v>
      </c>
    </row>
    <row r="59" spans="1:18">
      <c r="A59" s="7">
        <v>15</v>
      </c>
      <c r="B59" s="8">
        <v>1513047</v>
      </c>
      <c r="C59" s="9" t="s">
        <v>213</v>
      </c>
      <c r="D59" s="13" t="str">
        <f t="shared" si="16"/>
        <v>B</v>
      </c>
      <c r="E59" s="12">
        <f t="shared" si="17"/>
        <v>71.5</v>
      </c>
      <c r="F59" s="10">
        <f t="shared" si="18"/>
        <v>27</v>
      </c>
      <c r="G59" s="10">
        <f t="shared" si="14"/>
        <v>96.428571428571431</v>
      </c>
      <c r="H59" s="10">
        <v>70</v>
      </c>
      <c r="I59" s="10">
        <f t="shared" si="19"/>
        <v>7</v>
      </c>
      <c r="J59" s="10">
        <v>70</v>
      </c>
      <c r="K59" s="10">
        <f t="shared" si="20"/>
        <v>14</v>
      </c>
      <c r="L59" s="10">
        <v>75</v>
      </c>
      <c r="M59" s="10">
        <f t="shared" si="21"/>
        <v>22.5</v>
      </c>
      <c r="N59" s="10">
        <v>70</v>
      </c>
      <c r="O59" s="10">
        <f t="shared" si="22"/>
        <v>28</v>
      </c>
      <c r="P59" s="9"/>
      <c r="Q59">
        <v>13</v>
      </c>
      <c r="R59">
        <v>14</v>
      </c>
    </row>
    <row r="60" spans="1:18">
      <c r="A60" s="7">
        <v>16</v>
      </c>
      <c r="B60" s="8">
        <v>1513049</v>
      </c>
      <c r="C60" s="9" t="s">
        <v>214</v>
      </c>
      <c r="D60" s="13" t="str">
        <f t="shared" si="16"/>
        <v>C</v>
      </c>
      <c r="E60" s="12">
        <f t="shared" si="17"/>
        <v>58</v>
      </c>
      <c r="F60" s="10">
        <f t="shared" si="18"/>
        <v>27</v>
      </c>
      <c r="G60" s="10">
        <f t="shared" si="14"/>
        <v>96.428571428571431</v>
      </c>
      <c r="H60" s="10">
        <v>70</v>
      </c>
      <c r="I60" s="10">
        <f t="shared" si="19"/>
        <v>7</v>
      </c>
      <c r="J60" s="10">
        <v>70</v>
      </c>
      <c r="K60" s="10">
        <f t="shared" si="20"/>
        <v>14</v>
      </c>
      <c r="L60" s="10">
        <v>70</v>
      </c>
      <c r="M60" s="10">
        <f t="shared" si="21"/>
        <v>21</v>
      </c>
      <c r="N60" s="10">
        <v>40</v>
      </c>
      <c r="O60" s="10">
        <f t="shared" si="22"/>
        <v>16</v>
      </c>
      <c r="P60" s="9"/>
      <c r="Q60">
        <v>13</v>
      </c>
      <c r="R60">
        <v>14</v>
      </c>
    </row>
    <row r="61" spans="1:18">
      <c r="A61" s="7">
        <v>17</v>
      </c>
      <c r="B61" s="8">
        <v>1513050</v>
      </c>
      <c r="C61" s="9" t="s">
        <v>215</v>
      </c>
      <c r="D61" s="13" t="str">
        <f t="shared" si="16"/>
        <v>B</v>
      </c>
      <c r="E61" s="12">
        <f t="shared" si="17"/>
        <v>67.599999999999994</v>
      </c>
      <c r="F61" s="10">
        <f t="shared" si="18"/>
        <v>27</v>
      </c>
      <c r="G61" s="10">
        <f t="shared" si="14"/>
        <v>96.428571428571431</v>
      </c>
      <c r="H61" s="10">
        <v>70</v>
      </c>
      <c r="I61" s="10">
        <f t="shared" si="19"/>
        <v>7</v>
      </c>
      <c r="J61" s="10">
        <v>78</v>
      </c>
      <c r="K61" s="10">
        <f t="shared" si="20"/>
        <v>15.6</v>
      </c>
      <c r="L61" s="10">
        <v>70</v>
      </c>
      <c r="M61" s="10">
        <f t="shared" si="21"/>
        <v>21</v>
      </c>
      <c r="N61" s="10">
        <v>60</v>
      </c>
      <c r="O61" s="10">
        <f t="shared" si="22"/>
        <v>24</v>
      </c>
      <c r="P61" s="9"/>
      <c r="Q61">
        <v>14</v>
      </c>
      <c r="R61">
        <v>13</v>
      </c>
    </row>
    <row r="62" spans="1:18">
      <c r="A62" s="7">
        <v>18</v>
      </c>
      <c r="B62" s="8">
        <v>1513051</v>
      </c>
      <c r="C62" s="9" t="s">
        <v>216</v>
      </c>
      <c r="D62" s="13" t="str">
        <f t="shared" si="16"/>
        <v>K</v>
      </c>
      <c r="E62" s="12">
        <f t="shared" si="17"/>
        <v>16</v>
      </c>
      <c r="F62" s="10">
        <f t="shared" si="18"/>
        <v>28</v>
      </c>
      <c r="G62" s="10">
        <f t="shared" si="14"/>
        <v>100</v>
      </c>
      <c r="H62" s="10"/>
      <c r="I62" s="10">
        <f t="shared" si="19"/>
        <v>0</v>
      </c>
      <c r="J62" s="10"/>
      <c r="K62" s="10">
        <f t="shared" si="20"/>
        <v>0</v>
      </c>
      <c r="L62" s="10"/>
      <c r="M62" s="10">
        <f t="shared" si="21"/>
        <v>0</v>
      </c>
      <c r="N62" s="10">
        <v>40</v>
      </c>
      <c r="O62" s="10">
        <f t="shared" si="22"/>
        <v>16</v>
      </c>
      <c r="P62" s="9"/>
      <c r="Q62">
        <v>14</v>
      </c>
      <c r="R62">
        <v>14</v>
      </c>
    </row>
    <row r="63" spans="1:18">
      <c r="A63" s="7">
        <v>19</v>
      </c>
      <c r="B63" s="8">
        <v>1513053</v>
      </c>
      <c r="C63" s="9" t="s">
        <v>217</v>
      </c>
      <c r="D63" s="13" t="str">
        <f t="shared" si="16"/>
        <v>B</v>
      </c>
      <c r="E63" s="12">
        <f t="shared" si="17"/>
        <v>72</v>
      </c>
      <c r="F63" s="10">
        <f t="shared" si="18"/>
        <v>26</v>
      </c>
      <c r="G63" s="10">
        <f t="shared" si="14"/>
        <v>92.857142857142861</v>
      </c>
      <c r="H63" s="10">
        <v>70</v>
      </c>
      <c r="I63" s="10">
        <f t="shared" si="19"/>
        <v>7</v>
      </c>
      <c r="J63" s="10">
        <v>80</v>
      </c>
      <c r="K63" s="10">
        <f t="shared" si="20"/>
        <v>16</v>
      </c>
      <c r="L63" s="10">
        <v>70</v>
      </c>
      <c r="M63" s="10">
        <f t="shared" si="21"/>
        <v>21</v>
      </c>
      <c r="N63" s="10">
        <v>70</v>
      </c>
      <c r="O63" s="10">
        <f t="shared" si="22"/>
        <v>28</v>
      </c>
      <c r="P63" s="9"/>
      <c r="Q63">
        <v>13</v>
      </c>
      <c r="R63">
        <v>13</v>
      </c>
    </row>
    <row r="64" spans="1:18">
      <c r="A64" s="7">
        <v>20</v>
      </c>
      <c r="B64" s="8">
        <v>1513054</v>
      </c>
      <c r="C64" s="9" t="s">
        <v>218</v>
      </c>
      <c r="D64" s="13" t="str">
        <f t="shared" si="16"/>
        <v>K</v>
      </c>
      <c r="E64" s="12">
        <f t="shared" si="17"/>
        <v>28</v>
      </c>
      <c r="F64" s="10">
        <f t="shared" si="18"/>
        <v>27</v>
      </c>
      <c r="G64" s="10">
        <f t="shared" si="14"/>
        <v>96.428571428571431</v>
      </c>
      <c r="H64" s="10"/>
      <c r="I64" s="10">
        <f t="shared" si="19"/>
        <v>0</v>
      </c>
      <c r="J64" s="10"/>
      <c r="K64" s="10">
        <f t="shared" si="20"/>
        <v>0</v>
      </c>
      <c r="L64" s="10">
        <v>40</v>
      </c>
      <c r="M64" s="10">
        <f t="shared" si="21"/>
        <v>12</v>
      </c>
      <c r="N64" s="10">
        <v>40</v>
      </c>
      <c r="O64" s="10">
        <f t="shared" si="22"/>
        <v>16</v>
      </c>
      <c r="P64" s="9"/>
      <c r="Q64">
        <v>13</v>
      </c>
      <c r="R64">
        <v>14</v>
      </c>
    </row>
    <row r="65" spans="1:18">
      <c r="A65" s="7">
        <v>21</v>
      </c>
      <c r="B65" s="8">
        <v>1513056</v>
      </c>
      <c r="C65" s="9" t="s">
        <v>219</v>
      </c>
      <c r="D65" s="13" t="str">
        <f t="shared" si="16"/>
        <v>B</v>
      </c>
      <c r="E65" s="12">
        <f t="shared" si="17"/>
        <v>72.599999999999994</v>
      </c>
      <c r="F65" s="10">
        <f t="shared" si="18"/>
        <v>26</v>
      </c>
      <c r="G65" s="10">
        <f t="shared" si="14"/>
        <v>92.857142857142861</v>
      </c>
      <c r="H65" s="10">
        <v>80</v>
      </c>
      <c r="I65" s="10">
        <f t="shared" si="19"/>
        <v>8</v>
      </c>
      <c r="J65" s="10">
        <v>78</v>
      </c>
      <c r="K65" s="10">
        <f t="shared" si="20"/>
        <v>15.6</v>
      </c>
      <c r="L65" s="10">
        <v>70</v>
      </c>
      <c r="M65" s="10">
        <f t="shared" si="21"/>
        <v>21</v>
      </c>
      <c r="N65" s="10">
        <v>70</v>
      </c>
      <c r="O65" s="10">
        <f t="shared" si="22"/>
        <v>28</v>
      </c>
      <c r="P65" s="9"/>
      <c r="Q65">
        <v>12</v>
      </c>
      <c r="R65">
        <v>14</v>
      </c>
    </row>
    <row r="66" spans="1:18">
      <c r="A66" s="7">
        <v>22</v>
      </c>
      <c r="B66" s="8">
        <v>1513057</v>
      </c>
      <c r="C66" s="9" t="s">
        <v>220</v>
      </c>
      <c r="D66" s="13" t="str">
        <f t="shared" si="16"/>
        <v>A</v>
      </c>
      <c r="E66" s="12">
        <f t="shared" si="17"/>
        <v>88</v>
      </c>
      <c r="F66" s="10">
        <f t="shared" si="18"/>
        <v>27</v>
      </c>
      <c r="G66" s="10">
        <f t="shared" si="14"/>
        <v>96.428571428571431</v>
      </c>
      <c r="H66" s="10">
        <v>80</v>
      </c>
      <c r="I66" s="10">
        <f t="shared" si="19"/>
        <v>8</v>
      </c>
      <c r="J66" s="10">
        <v>85</v>
      </c>
      <c r="K66" s="10">
        <f t="shared" si="20"/>
        <v>17</v>
      </c>
      <c r="L66" s="10">
        <v>90</v>
      </c>
      <c r="M66" s="10">
        <f t="shared" si="21"/>
        <v>27</v>
      </c>
      <c r="N66" s="10">
        <v>90</v>
      </c>
      <c r="O66" s="10">
        <f t="shared" si="22"/>
        <v>36</v>
      </c>
      <c r="P66" s="9"/>
      <c r="Q66">
        <v>14</v>
      </c>
      <c r="R66">
        <v>13</v>
      </c>
    </row>
    <row r="67" spans="1:18">
      <c r="A67" s="7">
        <v>23</v>
      </c>
      <c r="B67" s="8">
        <v>1513058</v>
      </c>
      <c r="C67" s="9" t="s">
        <v>221</v>
      </c>
      <c r="D67" s="13" t="str">
        <f t="shared" si="16"/>
        <v>B</v>
      </c>
      <c r="E67" s="12">
        <f t="shared" si="17"/>
        <v>66</v>
      </c>
      <c r="F67" s="10">
        <f t="shared" si="18"/>
        <v>26</v>
      </c>
      <c r="G67" s="10">
        <f t="shared" si="14"/>
        <v>92.857142857142861</v>
      </c>
      <c r="H67" s="10">
        <v>70</v>
      </c>
      <c r="I67" s="10">
        <f t="shared" si="19"/>
        <v>7</v>
      </c>
      <c r="J67" s="10">
        <v>70</v>
      </c>
      <c r="K67" s="10">
        <f t="shared" si="20"/>
        <v>14</v>
      </c>
      <c r="L67" s="10">
        <v>70</v>
      </c>
      <c r="M67" s="10">
        <f t="shared" si="21"/>
        <v>21</v>
      </c>
      <c r="N67" s="10">
        <v>60</v>
      </c>
      <c r="O67" s="10">
        <f t="shared" si="22"/>
        <v>24</v>
      </c>
      <c r="P67" s="9"/>
      <c r="Q67">
        <v>13</v>
      </c>
      <c r="R67">
        <v>13</v>
      </c>
    </row>
    <row r="68" spans="1:18">
      <c r="A68" s="7">
        <v>24</v>
      </c>
      <c r="B68" s="8">
        <v>1513059</v>
      </c>
      <c r="C68" s="9" t="s">
        <v>222</v>
      </c>
      <c r="D68" s="13" t="str">
        <f t="shared" si="16"/>
        <v>K</v>
      </c>
      <c r="E68" s="12">
        <f t="shared" si="17"/>
        <v>33.200000000000003</v>
      </c>
      <c r="F68" s="10">
        <f t="shared" si="18"/>
        <v>28</v>
      </c>
      <c r="G68" s="10">
        <f t="shared" si="14"/>
        <v>100</v>
      </c>
      <c r="H68" s="10">
        <v>60</v>
      </c>
      <c r="I68" s="10">
        <f t="shared" si="19"/>
        <v>6</v>
      </c>
      <c r="J68" s="10"/>
      <c r="K68" s="10">
        <f t="shared" si="20"/>
        <v>0</v>
      </c>
      <c r="L68" s="10"/>
      <c r="M68" s="10">
        <f t="shared" si="21"/>
        <v>0</v>
      </c>
      <c r="N68" s="10">
        <v>68</v>
      </c>
      <c r="O68" s="10">
        <f t="shared" si="22"/>
        <v>27.2</v>
      </c>
      <c r="P68" s="9"/>
      <c r="Q68">
        <v>14</v>
      </c>
      <c r="R68">
        <v>14</v>
      </c>
    </row>
    <row r="69" spans="1:18">
      <c r="A69" s="7">
        <v>25</v>
      </c>
      <c r="B69" s="8">
        <v>1513060</v>
      </c>
      <c r="C69" s="9" t="s">
        <v>223</v>
      </c>
      <c r="D69" s="13" t="str">
        <f t="shared" si="16"/>
        <v>A</v>
      </c>
      <c r="E69" s="12">
        <f t="shared" si="17"/>
        <v>89</v>
      </c>
      <c r="F69" s="10">
        <f t="shared" si="18"/>
        <v>28</v>
      </c>
      <c r="G69" s="10">
        <f t="shared" si="14"/>
        <v>100</v>
      </c>
      <c r="H69" s="10">
        <v>80</v>
      </c>
      <c r="I69" s="10">
        <f t="shared" si="19"/>
        <v>8</v>
      </c>
      <c r="J69" s="10">
        <v>90</v>
      </c>
      <c r="K69" s="10">
        <f t="shared" si="20"/>
        <v>18</v>
      </c>
      <c r="L69" s="10">
        <v>90</v>
      </c>
      <c r="M69" s="10">
        <f t="shared" si="21"/>
        <v>27</v>
      </c>
      <c r="N69" s="10">
        <v>90</v>
      </c>
      <c r="O69" s="10">
        <f t="shared" si="22"/>
        <v>36</v>
      </c>
      <c r="P69" s="9"/>
      <c r="Q69">
        <v>14</v>
      </c>
      <c r="R69">
        <v>14</v>
      </c>
    </row>
  </sheetData>
  <mergeCells count="24">
    <mergeCell ref="O43:O44"/>
    <mergeCell ref="P43:P44"/>
    <mergeCell ref="Q44:R44"/>
    <mergeCell ref="A43:A44"/>
    <mergeCell ref="B43:B44"/>
    <mergeCell ref="C43:C44"/>
    <mergeCell ref="F43:G43"/>
    <mergeCell ref="H43:I43"/>
    <mergeCell ref="J43:K43"/>
    <mergeCell ref="L43:L44"/>
    <mergeCell ref="M43:M44"/>
    <mergeCell ref="N43:N44"/>
    <mergeCell ref="Q9:R9"/>
    <mergeCell ref="A8:A9"/>
    <mergeCell ref="B8:B9"/>
    <mergeCell ref="C8:C9"/>
    <mergeCell ref="F8:G8"/>
    <mergeCell ref="H8:I8"/>
    <mergeCell ref="J8:K8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Desain Grafis</vt:lpstr>
      <vt:lpstr>Desain 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budhie</dc:creator>
  <cp:lastModifiedBy>budi-acer</cp:lastModifiedBy>
  <cp:lastPrinted>2016-08-18T03:24:08Z</cp:lastPrinted>
  <dcterms:created xsi:type="dcterms:W3CDTF">2014-07-05T04:27:01Z</dcterms:created>
  <dcterms:modified xsi:type="dcterms:W3CDTF">2017-01-04T10:14:42Z</dcterms:modified>
</cp:coreProperties>
</file>